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odovanie" sheetId="1" state="visible" r:id="rId2"/>
    <sheet name="Hárok3" sheetId="2" state="visible" r:id="rId3"/>
  </sheets>
  <externalReferences>
    <externalReference r:id="rId4"/>
  </externalReferenc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<sst xmlns="http://schemas.openxmlformats.org/spreadsheetml/2006/main" count="1213" uniqueCount="464">
  <si>
    <t xml:space="preserve">Kategoria</t>
  </si>
  <si>
    <t xml:space="preserve">Plávanie vzdialenosť</t>
  </si>
  <si>
    <t xml:space="preserve">Plavanie 250 bodov</t>
  </si>
  <si>
    <t xml:space="preserve">Plavanie sekunda</t>
  </si>
  <si>
    <t xml:space="preserve">Beh vzdialenosť</t>
  </si>
  <si>
    <t xml:space="preserve">Beh 250 bodov</t>
  </si>
  <si>
    <t xml:space="preserve">Beh sekunda</t>
  </si>
  <si>
    <t xml:space="preserve">Open</t>
  </si>
  <si>
    <t xml:space="preserve">200 m</t>
  </si>
  <si>
    <t xml:space="preserve">3200 m</t>
  </si>
  <si>
    <t xml:space="preserve">U11</t>
  </si>
  <si>
    <t xml:space="preserve">50 m</t>
  </si>
  <si>
    <t xml:space="preserve">400 m</t>
  </si>
  <si>
    <t xml:space="preserve">U13</t>
  </si>
  <si>
    <t xml:space="preserve">800 m</t>
  </si>
  <si>
    <t xml:space="preserve">U15</t>
  </si>
  <si>
    <t xml:space="preserve">100 m</t>
  </si>
  <si>
    <t xml:space="preserve">1600 m</t>
  </si>
  <si>
    <t xml:space="preserve">U17</t>
  </si>
  <si>
    <t xml:space="preserve">2400 m</t>
  </si>
  <si>
    <t xml:space="preserve">U19</t>
  </si>
  <si>
    <t xml:space="preserve">U22</t>
  </si>
  <si>
    <t xml:space="preserve">U24</t>
  </si>
  <si>
    <t xml:space="preserve">U7</t>
  </si>
  <si>
    <t xml:space="preserve">12,5 m</t>
  </si>
  <si>
    <t xml:space="preserve">U9</t>
  </si>
  <si>
    <t xml:space="preserve">25 m</t>
  </si>
  <si>
    <t xml:space="preserve">Výsledky korešpondenčného BIATHLE 2025 – 1. kolo</t>
  </si>
  <si>
    <t xml:space="preserve">Dátum: 15. 4. 2025</t>
  </si>
  <si>
    <t xml:space="preserve">Poradie</t>
  </si>
  <si>
    <t xml:space="preserve">Meno</t>
  </si>
  <si>
    <t xml:space="preserve">Priezvisko</t>
  </si>
  <si>
    <t xml:space="preserve">Klub</t>
  </si>
  <si>
    <t xml:space="preserve">Kategória</t>
  </si>
  <si>
    <t xml:space="preserve">Plávanie čas</t>
  </si>
  <si>
    <t xml:space="preserve">Plávanie body</t>
  </si>
  <si>
    <t xml:space="preserve">Beh čas</t>
  </si>
  <si>
    <t xml:space="preserve">Beh body</t>
  </si>
  <si>
    <t xml:space="preserve">Spolu</t>
  </si>
  <si>
    <t xml:space="preserve">Kategória: OPEN</t>
  </si>
  <si>
    <t xml:space="preserve">Alica</t>
  </si>
  <si>
    <t xml:space="preserve">Lichancová</t>
  </si>
  <si>
    <t xml:space="preserve">DUBBMP</t>
  </si>
  <si>
    <t xml:space="preserve">Vladimír</t>
  </si>
  <si>
    <t xml:space="preserve">Rengevič</t>
  </si>
  <si>
    <t xml:space="preserve">ŠK GRAFON</t>
  </si>
  <si>
    <t xml:space="preserve">Kategória: U11</t>
  </si>
  <si>
    <t xml:space="preserve">Ján</t>
  </si>
  <si>
    <t xml:space="preserve">Paulenka</t>
  </si>
  <si>
    <t xml:space="preserve">ŠK RAJA</t>
  </si>
  <si>
    <t xml:space="preserve">Adam</t>
  </si>
  <si>
    <t xml:space="preserve">Babothy</t>
  </si>
  <si>
    <t xml:space="preserve">Anna</t>
  </si>
  <si>
    <t xml:space="preserve">Ceľuchová</t>
  </si>
  <si>
    <t xml:space="preserve">Sebastián </t>
  </si>
  <si>
    <t xml:space="preserve">Budáč</t>
  </si>
  <si>
    <t xml:space="preserve">Martin</t>
  </si>
  <si>
    <t xml:space="preserve">Furčák</t>
  </si>
  <si>
    <t xml:space="preserve">Liliana</t>
  </si>
  <si>
    <t xml:space="preserve">Doušková </t>
  </si>
  <si>
    <t xml:space="preserve">Tadeáš</t>
  </si>
  <si>
    <t xml:space="preserve">Novodomec</t>
  </si>
  <si>
    <t xml:space="preserve">Larien</t>
  </si>
  <si>
    <t xml:space="preserve">Knoskova</t>
  </si>
  <si>
    <t xml:space="preserve">Ella</t>
  </si>
  <si>
    <t xml:space="preserve">Kaššová</t>
  </si>
  <si>
    <t xml:space="preserve">Šimon</t>
  </si>
  <si>
    <t xml:space="preserve">Ďurovka</t>
  </si>
  <si>
    <t xml:space="preserve">Timotej</t>
  </si>
  <si>
    <t xml:space="preserve">Huraj</t>
  </si>
  <si>
    <t xml:space="preserve">Patrik</t>
  </si>
  <si>
    <t xml:space="preserve">Škoda</t>
  </si>
  <si>
    <t xml:space="preserve">Michal</t>
  </si>
  <si>
    <t xml:space="preserve">Čupka</t>
  </si>
  <si>
    <t xml:space="preserve">Tomáš</t>
  </si>
  <si>
    <t xml:space="preserve">Seberini</t>
  </si>
  <si>
    <t xml:space="preserve">Pač</t>
  </si>
  <si>
    <t xml:space="preserve">Kostúr</t>
  </si>
  <si>
    <t xml:space="preserve">Ondrej</t>
  </si>
  <si>
    <t xml:space="preserve">Štubniak</t>
  </si>
  <si>
    <t xml:space="preserve">Tamia</t>
  </si>
  <si>
    <t xml:space="preserve">Mojžišová</t>
  </si>
  <si>
    <t xml:space="preserve">Samuel</t>
  </si>
  <si>
    <t xml:space="preserve">Múkera</t>
  </si>
  <si>
    <t xml:space="preserve">Maxim</t>
  </si>
  <si>
    <t xml:space="preserve">Jakubík</t>
  </si>
  <si>
    <t xml:space="preserve">Jakub</t>
  </si>
  <si>
    <t xml:space="preserve">Magna</t>
  </si>
  <si>
    <t xml:space="preserve">Kristína</t>
  </si>
  <si>
    <t xml:space="preserve">Kovalčíková</t>
  </si>
  <si>
    <t xml:space="preserve">Arina </t>
  </si>
  <si>
    <t xml:space="preserve">Cherniavskaia</t>
  </si>
  <si>
    <t xml:space="preserve">Tobiáš</t>
  </si>
  <si>
    <t xml:space="preserve">Kotulič</t>
  </si>
  <si>
    <t xml:space="preserve">Alexej </t>
  </si>
  <si>
    <t xml:space="preserve">Šinkovic</t>
  </si>
  <si>
    <t xml:space="preserve">Juliana</t>
  </si>
  <si>
    <t xml:space="preserve">Šimočková</t>
  </si>
  <si>
    <t xml:space="preserve">Majer</t>
  </si>
  <si>
    <t xml:space="preserve">Marek</t>
  </si>
  <si>
    <t xml:space="preserve">Kovalčík</t>
  </si>
  <si>
    <t xml:space="preserve">Lillien</t>
  </si>
  <si>
    <t xml:space="preserve">Lukáčova</t>
  </si>
  <si>
    <t xml:space="preserve">Nina</t>
  </si>
  <si>
    <t xml:space="preserve">Sedliakova</t>
  </si>
  <si>
    <t xml:space="preserve">Tereza </t>
  </si>
  <si>
    <t xml:space="preserve">Snopková</t>
  </si>
  <si>
    <t xml:space="preserve">Lukáš</t>
  </si>
  <si>
    <t xml:space="preserve">Ďuriančík</t>
  </si>
  <si>
    <t xml:space="preserve">Nela</t>
  </si>
  <si>
    <t xml:space="preserve">Ondrušková</t>
  </si>
  <si>
    <t xml:space="preserve">Matthew</t>
  </si>
  <si>
    <t xml:space="preserve">Malaga</t>
  </si>
  <si>
    <t xml:space="preserve">Damián</t>
  </si>
  <si>
    <t xml:space="preserve">Lubellan</t>
  </si>
  <si>
    <t xml:space="preserve">Štefaniak</t>
  </si>
  <si>
    <t xml:space="preserve">Maličký</t>
  </si>
  <si>
    <t xml:space="preserve">Andrea</t>
  </si>
  <si>
    <t xml:space="preserve">Čolláková</t>
  </si>
  <si>
    <t xml:space="preserve">Laura</t>
  </si>
  <si>
    <t xml:space="preserve">Tomášiková</t>
  </si>
  <si>
    <t xml:space="preserve">Lucia</t>
  </si>
  <si>
    <t xml:space="preserve">Pivarčiová</t>
  </si>
  <si>
    <t xml:space="preserve">Simona</t>
  </si>
  <si>
    <t xml:space="preserve">Bednárová</t>
  </si>
  <si>
    <t xml:space="preserve">Natália</t>
  </si>
  <si>
    <t xml:space="preserve">Majerová</t>
  </si>
  <si>
    <t xml:space="preserve">Martin </t>
  </si>
  <si>
    <t xml:space="preserve">Kurtík</t>
  </si>
  <si>
    <t xml:space="preserve">Viktor</t>
  </si>
  <si>
    <t xml:space="preserve">Naňo</t>
  </si>
  <si>
    <t xml:space="preserve">Daniela</t>
  </si>
  <si>
    <t xml:space="preserve">Štepánová</t>
  </si>
  <si>
    <t xml:space="preserve">Sofia</t>
  </si>
  <si>
    <t xml:space="preserve">Jančová</t>
  </si>
  <si>
    <t xml:space="preserve">Alex</t>
  </si>
  <si>
    <t xml:space="preserve">Kára</t>
  </si>
  <si>
    <t xml:space="preserve">Babiak</t>
  </si>
  <si>
    <t xml:space="preserve">Alexandr</t>
  </si>
  <si>
    <t xml:space="preserve">Labuzin</t>
  </si>
  <si>
    <t xml:space="preserve">Jasenovská</t>
  </si>
  <si>
    <t xml:space="preserve">Leško</t>
  </si>
  <si>
    <t xml:space="preserve">Juraj </t>
  </si>
  <si>
    <t xml:space="preserve">Odor</t>
  </si>
  <si>
    <t xml:space="preserve">Martin Leonard</t>
  </si>
  <si>
    <t xml:space="preserve">Pecník</t>
  </si>
  <si>
    <t xml:space="preserve">Klaudia</t>
  </si>
  <si>
    <t xml:space="preserve">Holková</t>
  </si>
  <si>
    <t xml:space="preserve">Dzúrik</t>
  </si>
  <si>
    <t xml:space="preserve">Tereza</t>
  </si>
  <si>
    <t xml:space="preserve">Hana</t>
  </si>
  <si>
    <t xml:space="preserve">Eliska</t>
  </si>
  <si>
    <t xml:space="preserve">Ulicka</t>
  </si>
  <si>
    <t xml:space="preserve">Kalina</t>
  </si>
  <si>
    <t xml:space="preserve">Peter</t>
  </si>
  <si>
    <t xml:space="preserve">Bucholcer</t>
  </si>
  <si>
    <t xml:space="preserve">Benjamín</t>
  </si>
  <si>
    <t xml:space="preserve">Brýdl</t>
  </si>
  <si>
    <t xml:space="preserve">Kolesár</t>
  </si>
  <si>
    <t xml:space="preserve">Vavrek</t>
  </si>
  <si>
    <t xml:space="preserve">Harmaniaková</t>
  </si>
  <si>
    <t xml:space="preserve">Matúš</t>
  </si>
  <si>
    <t xml:space="preserve">Lizák</t>
  </si>
  <si>
    <t xml:space="preserve">Richard </t>
  </si>
  <si>
    <t xml:space="preserve">Pánik</t>
  </si>
  <si>
    <t xml:space="preserve">Júlia </t>
  </si>
  <si>
    <t xml:space="preserve">Šalátová </t>
  </si>
  <si>
    <t xml:space="preserve">Kategória: U13</t>
  </si>
  <si>
    <t xml:space="preserve">Matej</t>
  </si>
  <si>
    <t xml:space="preserve">Hudec</t>
  </si>
  <si>
    <t xml:space="preserve">Ušiaková </t>
  </si>
  <si>
    <t xml:space="preserve">Urban</t>
  </si>
  <si>
    <t xml:space="preserve">Holecová</t>
  </si>
  <si>
    <t xml:space="preserve">Iskander </t>
  </si>
  <si>
    <t xml:space="preserve">Khayrutdinov </t>
  </si>
  <si>
    <t xml:space="preserve">Slavomíra</t>
  </si>
  <si>
    <t xml:space="preserve">Kováčová</t>
  </si>
  <si>
    <t xml:space="preserve">Marcus</t>
  </si>
  <si>
    <t xml:space="preserve">Barus</t>
  </si>
  <si>
    <t xml:space="preserve">Michaela</t>
  </si>
  <si>
    <t xml:space="preserve">Vavrinčíková</t>
  </si>
  <si>
    <t xml:space="preserve">Daniel</t>
  </si>
  <si>
    <t xml:space="preserve">Fungáč</t>
  </si>
  <si>
    <t xml:space="preserve">Leo</t>
  </si>
  <si>
    <t xml:space="preserve">Zátroch</t>
  </si>
  <si>
    <t xml:space="preserve">Tobias</t>
  </si>
  <si>
    <t xml:space="preserve">Ľubomír</t>
  </si>
  <si>
    <t xml:space="preserve">Doušek</t>
  </si>
  <si>
    <t xml:space="preserve">Oliver </t>
  </si>
  <si>
    <t xml:space="preserve">Leškanic</t>
  </si>
  <si>
    <t xml:space="preserve">Loris</t>
  </si>
  <si>
    <t xml:space="preserve">Knoska</t>
  </si>
  <si>
    <t xml:space="preserve">Tamara</t>
  </si>
  <si>
    <t xml:space="preserve">Korytková</t>
  </si>
  <si>
    <t xml:space="preserve">Matej </t>
  </si>
  <si>
    <t xml:space="preserve">Filipi</t>
  </si>
  <si>
    <t xml:space="preserve">Maroš</t>
  </si>
  <si>
    <t xml:space="preserve">Mahút</t>
  </si>
  <si>
    <t xml:space="preserve">Gréta</t>
  </si>
  <si>
    <t xml:space="preserve">Kristián </t>
  </si>
  <si>
    <t xml:space="preserve">Vonderčík </t>
  </si>
  <si>
    <t xml:space="preserve">Hašta </t>
  </si>
  <si>
    <t xml:space="preserve">Ema</t>
  </si>
  <si>
    <t xml:space="preserve">Kohárová</t>
  </si>
  <si>
    <t xml:space="preserve">Garajova</t>
  </si>
  <si>
    <t xml:space="preserve">Viktória </t>
  </si>
  <si>
    <t xml:space="preserve">Slezáková</t>
  </si>
  <si>
    <t xml:space="preserve">Suchá</t>
  </si>
  <si>
    <t xml:space="preserve">Volodymyr </t>
  </si>
  <si>
    <t xml:space="preserve">Veretskyi </t>
  </si>
  <si>
    <t xml:space="preserve">Filip</t>
  </si>
  <si>
    <t xml:space="preserve">Hošala</t>
  </si>
  <si>
    <t xml:space="preserve">Eva </t>
  </si>
  <si>
    <t xml:space="preserve">Žatková</t>
  </si>
  <si>
    <t xml:space="preserve">Čangelová</t>
  </si>
  <si>
    <t xml:space="preserve">Sochuľák</t>
  </si>
  <si>
    <t xml:space="preserve">Smatanikova</t>
  </si>
  <si>
    <t xml:space="preserve">Lucas </t>
  </si>
  <si>
    <t xml:space="preserve">Giertl </t>
  </si>
  <si>
    <t xml:space="preserve">Bruno</t>
  </si>
  <si>
    <t xml:space="preserve">Tobias Rastislav</t>
  </si>
  <si>
    <t xml:space="preserve">Gregor</t>
  </si>
  <si>
    <t xml:space="preserve">Homola</t>
  </si>
  <si>
    <t xml:space="preserve">Melko</t>
  </si>
  <si>
    <t xml:space="preserve">Tadeáš </t>
  </si>
  <si>
    <t xml:space="preserve">Klučiar</t>
  </si>
  <si>
    <t xml:space="preserve">Nelka</t>
  </si>
  <si>
    <t xml:space="preserve">Jelínková</t>
  </si>
  <si>
    <t xml:space="preserve">Vančo</t>
  </si>
  <si>
    <t xml:space="preserve">Malachovský</t>
  </si>
  <si>
    <t xml:space="preserve">Hlieb</t>
  </si>
  <si>
    <t xml:space="preserve">Hryshchenko</t>
  </si>
  <si>
    <t xml:space="preserve">Filip </t>
  </si>
  <si>
    <t xml:space="preserve">Krnáč</t>
  </si>
  <si>
    <t xml:space="preserve">Čiampor</t>
  </si>
  <si>
    <t xml:space="preserve">Danka</t>
  </si>
  <si>
    <t xml:space="preserve">Konôpková</t>
  </si>
  <si>
    <t xml:space="preserve">Janušeková</t>
  </si>
  <si>
    <t xml:space="preserve">Dorota</t>
  </si>
  <si>
    <t xml:space="preserve">Šedíková</t>
  </si>
  <si>
    <t xml:space="preserve">Linda</t>
  </si>
  <si>
    <t xml:space="preserve">Jancurová</t>
  </si>
  <si>
    <t xml:space="preserve">Erik</t>
  </si>
  <si>
    <t xml:space="preserve">Varhoľ</t>
  </si>
  <si>
    <t xml:space="preserve">Adam </t>
  </si>
  <si>
    <t xml:space="preserve">Auxt</t>
  </si>
  <si>
    <t xml:space="preserve">Júlia</t>
  </si>
  <si>
    <t xml:space="preserve">Danková</t>
  </si>
  <si>
    <t xml:space="preserve">Presperín</t>
  </si>
  <si>
    <t xml:space="preserve">Čipčala</t>
  </si>
  <si>
    <t xml:space="preserve">Magáň</t>
  </si>
  <si>
    <t xml:space="preserve">Kvasna</t>
  </si>
  <si>
    <t xml:space="preserve">Húska</t>
  </si>
  <si>
    <t xml:space="preserve">Bianka</t>
  </si>
  <si>
    <t xml:space="preserve">Strezanická</t>
  </si>
  <si>
    <t xml:space="preserve">Barbora </t>
  </si>
  <si>
    <t xml:space="preserve">Tagaj</t>
  </si>
  <si>
    <t xml:space="preserve">Varinský</t>
  </si>
  <si>
    <t xml:space="preserve">Viglaská</t>
  </si>
  <si>
    <t xml:space="preserve">Olívia</t>
  </si>
  <si>
    <t xml:space="preserve">Bacíková</t>
  </si>
  <si>
    <t xml:space="preserve">Venglarčíková</t>
  </si>
  <si>
    <t xml:space="preserve">Mojžiš</t>
  </si>
  <si>
    <t xml:space="preserve">Jaraba</t>
  </si>
  <si>
    <t xml:space="preserve">Babuchna</t>
  </si>
  <si>
    <t xml:space="preserve">Búry</t>
  </si>
  <si>
    <t xml:space="preserve">Magdaléna</t>
  </si>
  <si>
    <t xml:space="preserve">Rebeka</t>
  </si>
  <si>
    <t xml:space="preserve">Abrahámová</t>
  </si>
  <si>
    <t xml:space="preserve">Klára </t>
  </si>
  <si>
    <t xml:space="preserve">Pajgertová</t>
  </si>
  <si>
    <t xml:space="preserve">Laksík</t>
  </si>
  <si>
    <t xml:space="preserve">Theodor</t>
  </si>
  <si>
    <t xml:space="preserve">Bombor</t>
  </si>
  <si>
    <t xml:space="preserve">Kategória: U15</t>
  </si>
  <si>
    <t xml:space="preserve">Nôta</t>
  </si>
  <si>
    <t xml:space="preserve">Bocko</t>
  </si>
  <si>
    <t xml:space="preserve">Janek</t>
  </si>
  <si>
    <t xml:space="preserve">Vyskok</t>
  </si>
  <si>
    <t xml:space="preserve">Holec</t>
  </si>
  <si>
    <t xml:space="preserve">Mateidesová</t>
  </si>
  <si>
    <t xml:space="preserve">Richard</t>
  </si>
  <si>
    <t xml:space="preserve">Kokavec</t>
  </si>
  <si>
    <t xml:space="preserve">Dohnanová</t>
  </si>
  <si>
    <t xml:space="preserve">Dávid</t>
  </si>
  <si>
    <t xml:space="preserve">Novák</t>
  </si>
  <si>
    <t xml:space="preserve">Chmelinová</t>
  </si>
  <si>
    <t xml:space="preserve">Sýkorová</t>
  </si>
  <si>
    <t xml:space="preserve">Lenka</t>
  </si>
  <si>
    <t xml:space="preserve">Rengevičová</t>
  </si>
  <si>
    <t xml:space="preserve">Nino</t>
  </si>
  <si>
    <t xml:space="preserve">Bušovský</t>
  </si>
  <si>
    <t xml:space="preserve">Furčáková</t>
  </si>
  <si>
    <t xml:space="preserve">Štěpánková</t>
  </si>
  <si>
    <t xml:space="preserve">Rastislav </t>
  </si>
  <si>
    <t xml:space="preserve">Michaela </t>
  </si>
  <si>
    <t xml:space="preserve">Lujza</t>
  </si>
  <si>
    <t xml:space="preserve">Radovan</t>
  </si>
  <si>
    <t xml:space="preserve">Balog</t>
  </si>
  <si>
    <t xml:space="preserve">Zuzana </t>
  </si>
  <si>
    <t xml:space="preserve">Súlovcová</t>
  </si>
  <si>
    <t xml:space="preserve">Tomáš </t>
  </si>
  <si>
    <t xml:space="preserve">Mesík </t>
  </si>
  <si>
    <t xml:space="preserve">Dušan </t>
  </si>
  <si>
    <t xml:space="preserve">Chrien</t>
  </si>
  <si>
    <t xml:space="preserve">Marek </t>
  </si>
  <si>
    <t xml:space="preserve">Červienka </t>
  </si>
  <si>
    <t xml:space="preserve">Martinka</t>
  </si>
  <si>
    <t xml:space="preserve">Hugo</t>
  </si>
  <si>
    <t xml:space="preserve">Zorvan</t>
  </si>
  <si>
    <t xml:space="preserve">Heinrich</t>
  </si>
  <si>
    <t xml:space="preserve">Horak </t>
  </si>
  <si>
    <t xml:space="preserve">Jurčík</t>
  </si>
  <si>
    <t xml:space="preserve">Jelínek</t>
  </si>
  <si>
    <t xml:space="preserve">Jakub Ivan</t>
  </si>
  <si>
    <t xml:space="preserve">Dolinský</t>
  </si>
  <si>
    <t xml:space="preserve">Baláž</t>
  </si>
  <si>
    <t xml:space="preserve">Dominik</t>
  </si>
  <si>
    <t xml:space="preserve">Koóš</t>
  </si>
  <si>
    <t xml:space="preserve">Kováčiková</t>
  </si>
  <si>
    <t xml:space="preserve">Lea</t>
  </si>
  <si>
    <t xml:space="preserve">Brnčalová</t>
  </si>
  <si>
    <t xml:space="preserve">Selecká</t>
  </si>
  <si>
    <t xml:space="preserve">Nikol</t>
  </si>
  <si>
    <t xml:space="preserve">Kornélia</t>
  </si>
  <si>
    <t xml:space="preserve">Grollmusová</t>
  </si>
  <si>
    <t xml:space="preserve">Čierňava</t>
  </si>
  <si>
    <t xml:space="preserve">Kategória: U17</t>
  </si>
  <si>
    <t xml:space="preserve">Kristián</t>
  </si>
  <si>
    <t xml:space="preserve">Vöröš</t>
  </si>
  <si>
    <t xml:space="preserve">Halgaš</t>
  </si>
  <si>
    <t xml:space="preserve">Rusnák</t>
  </si>
  <si>
    <t xml:space="preserve">Chladný</t>
  </si>
  <si>
    <t xml:space="preserve">Gavalec</t>
  </si>
  <si>
    <t xml:space="preserve">Eva</t>
  </si>
  <si>
    <t xml:space="preserve">Melegová</t>
  </si>
  <si>
    <t xml:space="preserve">Veronika</t>
  </si>
  <si>
    <t xml:space="preserve">Devečková</t>
  </si>
  <si>
    <t xml:space="preserve">Šoltés</t>
  </si>
  <si>
    <t xml:space="preserve">Jerguš</t>
  </si>
  <si>
    <t xml:space="preserve">Rigg</t>
  </si>
  <si>
    <t xml:space="preserve">Ronald</t>
  </si>
  <si>
    <t xml:space="preserve">Štofan</t>
  </si>
  <si>
    <t xml:space="preserve">Chmelina</t>
  </si>
  <si>
    <t xml:space="preserve">Trizna</t>
  </si>
  <si>
    <t xml:space="preserve">Mária Lujza </t>
  </si>
  <si>
    <t xml:space="preserve">Benčová</t>
  </si>
  <si>
    <t xml:space="preserve">Lomenčík </t>
  </si>
  <si>
    <t xml:space="preserve">Abašanová</t>
  </si>
  <si>
    <t xml:space="preserve">Juraj</t>
  </si>
  <si>
    <t xml:space="preserve">Slíz</t>
  </si>
  <si>
    <t xml:space="preserve">Kategória: U19</t>
  </si>
  <si>
    <t xml:space="preserve">Hudecová</t>
  </si>
  <si>
    <t xml:space="preserve">Vanesa</t>
  </si>
  <si>
    <t xml:space="preserve">Vöröšová</t>
  </si>
  <si>
    <t xml:space="preserve">Dušan</t>
  </si>
  <si>
    <t xml:space="preserve">Devečka</t>
  </si>
  <si>
    <t xml:space="preserve">Súlovec</t>
  </si>
  <si>
    <t xml:space="preserve">Zuzana</t>
  </si>
  <si>
    <t xml:space="preserve">Kacianová</t>
  </si>
  <si>
    <t xml:space="preserve">Tatiana</t>
  </si>
  <si>
    <t xml:space="preserve">Perončíková</t>
  </si>
  <si>
    <t xml:space="preserve">Krnáčová</t>
  </si>
  <si>
    <t xml:space="preserve">Silvia</t>
  </si>
  <si>
    <t xml:space="preserve">Heinrichová </t>
  </si>
  <si>
    <t xml:space="preserve">Mirjana </t>
  </si>
  <si>
    <t xml:space="preserve">Tomič</t>
  </si>
  <si>
    <t xml:space="preserve">Kategória: U7</t>
  </si>
  <si>
    <t xml:space="preserve">Viliam</t>
  </si>
  <si>
    <t xml:space="preserve">Orolín</t>
  </si>
  <si>
    <t xml:space="preserve">Mahuliena</t>
  </si>
  <si>
    <t xml:space="preserve">Adamová</t>
  </si>
  <si>
    <t xml:space="preserve">Šišiaková</t>
  </si>
  <si>
    <t xml:space="preserve">Nina Sohpia</t>
  </si>
  <si>
    <t xml:space="preserve">Husenicova</t>
  </si>
  <si>
    <t xml:space="preserve">Jozef</t>
  </si>
  <si>
    <t xml:space="preserve">Šagát</t>
  </si>
  <si>
    <t xml:space="preserve">Dominika</t>
  </si>
  <si>
    <t xml:space="preserve">Tóthová</t>
  </si>
  <si>
    <t xml:space="preserve">Toráč</t>
  </si>
  <si>
    <t xml:space="preserve">Eliška</t>
  </si>
  <si>
    <t xml:space="preserve">Miháliková</t>
  </si>
  <si>
    <t xml:space="preserve">Jablonski</t>
  </si>
  <si>
    <t xml:space="preserve">Kategória: U9</t>
  </si>
  <si>
    <t xml:space="preserve">Bílik</t>
  </si>
  <si>
    <t xml:space="preserve">Ceľuchová </t>
  </si>
  <si>
    <t xml:space="preserve">Sára</t>
  </si>
  <si>
    <t xml:space="preserve">Sedliaková</t>
  </si>
  <si>
    <t xml:space="preserve">Garajová</t>
  </si>
  <si>
    <t xml:space="preserve">Lukáš </t>
  </si>
  <si>
    <t xml:space="preserve">Žatko</t>
  </si>
  <si>
    <t xml:space="preserve">Miroslav </t>
  </si>
  <si>
    <t xml:space="preserve">Manďak </t>
  </si>
  <si>
    <t xml:space="preserve">Miroslav</t>
  </si>
  <si>
    <t xml:space="preserve">Paulína</t>
  </si>
  <si>
    <t xml:space="preserve">Matias</t>
  </si>
  <si>
    <t xml:space="preserve">Mesík</t>
  </si>
  <si>
    <t xml:space="preserve">Adela</t>
  </si>
  <si>
    <t xml:space="preserve">Kucbelová</t>
  </si>
  <si>
    <t xml:space="preserve">Ušiaková</t>
  </si>
  <si>
    <t xml:space="preserve">Štefan </t>
  </si>
  <si>
    <t xml:space="preserve">Smondrk </t>
  </si>
  <si>
    <t xml:space="preserve">Loziaková</t>
  </si>
  <si>
    <t xml:space="preserve">Haštová</t>
  </si>
  <si>
    <t xml:space="preserve">Nikolas</t>
  </si>
  <si>
    <t xml:space="preserve">Kanik</t>
  </si>
  <si>
    <t xml:space="preserve">Patrícia</t>
  </si>
  <si>
    <t xml:space="preserve">Mináriková</t>
  </si>
  <si>
    <t xml:space="preserve">Kulfas</t>
  </si>
  <si>
    <t xml:space="preserve">Timea </t>
  </si>
  <si>
    <t xml:space="preserve">Melková</t>
  </si>
  <si>
    <t xml:space="preserve">Bocková</t>
  </si>
  <si>
    <t xml:space="preserve">Elly</t>
  </si>
  <si>
    <t xml:space="preserve">Koscová</t>
  </si>
  <si>
    <t xml:space="preserve">Černej</t>
  </si>
  <si>
    <t xml:space="preserve">Samo</t>
  </si>
  <si>
    <t xml:space="preserve">Beňo</t>
  </si>
  <si>
    <t xml:space="preserve">Rohoňová</t>
  </si>
  <si>
    <t xml:space="preserve">Braučoková</t>
  </si>
  <si>
    <t xml:space="preserve">Marína</t>
  </si>
  <si>
    <t xml:space="preserve">Slančíková</t>
  </si>
  <si>
    <t xml:space="preserve">Margaréta</t>
  </si>
  <si>
    <t xml:space="preserve">Vrbická</t>
  </si>
  <si>
    <t xml:space="preserve">Pajgert</t>
  </si>
  <si>
    <t xml:space="preserve">Dzúriková</t>
  </si>
  <si>
    <t xml:space="preserve">Krajči</t>
  </si>
  <si>
    <t xml:space="preserve">Robert</t>
  </si>
  <si>
    <t xml:space="preserve">Strieš</t>
  </si>
  <si>
    <t xml:space="preserve">Matyóová</t>
  </si>
  <si>
    <t xml:space="preserve">Julia</t>
  </si>
  <si>
    <t xml:space="preserve">Igor</t>
  </si>
  <si>
    <t xml:space="preserve">Boris</t>
  </si>
  <si>
    <t xml:space="preserve">Ježík</t>
  </si>
  <si>
    <t xml:space="preserve">Alžbeta</t>
  </si>
  <si>
    <t xml:space="preserve">Sitérová</t>
  </si>
  <si>
    <t xml:space="preserve">Leonard</t>
  </si>
  <si>
    <t xml:space="preserve">Soňa</t>
  </si>
  <si>
    <t xml:space="preserve">Hazuchová</t>
  </si>
  <si>
    <t xml:space="preserve">Valuška</t>
  </si>
  <si>
    <t xml:space="preserve">Lakatos</t>
  </si>
  <si>
    <t xml:space="preserve">Potančoková</t>
  </si>
  <si>
    <t xml:space="preserve">Natalia</t>
  </si>
  <si>
    <t xml:space="preserve">Lamošová</t>
  </si>
  <si>
    <t xml:space="preserve">Gabriela</t>
  </si>
  <si>
    <t xml:space="preserve">Kšenzuláková</t>
  </si>
  <si>
    <t xml:space="preserve">Pavol</t>
  </si>
  <si>
    <t xml:space="preserve">Winkler</t>
  </si>
  <si>
    <t xml:space="preserve">Kučara</t>
  </si>
  <si>
    <t xml:space="preserve">Tamara </t>
  </si>
  <si>
    <t xml:space="preserve">Risková </t>
  </si>
  <si>
    <t xml:space="preserve">Saša</t>
  </si>
  <si>
    <t xml:space="preserve">Švecová</t>
  </si>
  <si>
    <t xml:space="preserve">Milan</t>
  </si>
  <si>
    <t xml:space="preserve">Jendrišák</t>
  </si>
  <si>
    <t xml:space="preserve">Čaňo</t>
  </si>
  <si>
    <t xml:space="preserve">Viktória</t>
  </si>
  <si>
    <t xml:space="preserve">Drvárová</t>
  </si>
  <si>
    <t xml:space="preserve">Andrej </t>
  </si>
  <si>
    <t xml:space="preserve">Karolína</t>
  </si>
  <si>
    <t xml:space="preserve">Kmečová</t>
  </si>
  <si>
    <t xml:space="preserve">Lešková</t>
  </si>
  <si>
    <t xml:space="preserve">Katarína</t>
  </si>
  <si>
    <t xml:space="preserve">Vasylyna </t>
  </si>
  <si>
    <t xml:space="preserve">Horbatiuk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</si>
</sst>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:ss.00"/>
    <numFmt numFmtId="166" formatCode="#,##0.00"/>
  </numFmts>
  <fonts count="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b val="true"/>
      <i val="true"/>
      <sz val="16"/>
      <name val="Arial"/>
      <family val="2"/>
      <charset val="238"/>
    </font>
    <font>
      <b val="true"/>
      <sz val="13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a 2" xfId="20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AppData/Local/Temp/pid-25936/SZMP%202025%20Korespondencny%20biathle%2015%204%20NN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árok1"/>
      <sheetName val="Bodovanie"/>
      <sheetName val="Hárok3"/>
    </sheetNames>
    <sheetDataSet>
      <sheetData sheetId="0"/>
      <sheetData sheetId="1">
        <row r="2">
          <cell r="A2" t="str">
            <v>Open</v>
          </cell>
          <cell r="B2" t="str">
            <v>200 m</v>
          </cell>
          <cell r="C2">
            <v>0.00167824074074074</v>
          </cell>
          <cell r="D2">
            <v>2</v>
          </cell>
        </row>
        <row r="3">
          <cell r="A3" t="str">
            <v>U11</v>
          </cell>
          <cell r="B3" t="str">
            <v>50 m</v>
          </cell>
          <cell r="C3">
            <v>0.000462962962962963</v>
          </cell>
          <cell r="D3">
            <v>2</v>
          </cell>
        </row>
        <row r="4">
          <cell r="A4" t="str">
            <v>U13</v>
          </cell>
          <cell r="B4" t="str">
            <v>50 m</v>
          </cell>
          <cell r="C4">
            <v>0.000405092592592593</v>
          </cell>
          <cell r="D4">
            <v>2</v>
          </cell>
        </row>
        <row r="5">
          <cell r="A5" t="str">
            <v>U15</v>
          </cell>
          <cell r="B5" t="str">
            <v>100 m</v>
          </cell>
          <cell r="C5">
            <v>0.000925925925925926</v>
          </cell>
          <cell r="D5">
            <v>2</v>
          </cell>
        </row>
        <row r="6">
          <cell r="A6" t="str">
            <v>U17</v>
          </cell>
          <cell r="B6" t="str">
            <v>200 m</v>
          </cell>
          <cell r="C6">
            <v>0.00173611111111111</v>
          </cell>
          <cell r="D6">
            <v>2</v>
          </cell>
        </row>
        <row r="7">
          <cell r="A7" t="str">
            <v>U19</v>
          </cell>
          <cell r="B7" t="str">
            <v>200 m</v>
          </cell>
          <cell r="C7">
            <v>0.00167824074074074</v>
          </cell>
          <cell r="D7">
            <v>2</v>
          </cell>
        </row>
        <row r="8">
          <cell r="A8" t="str">
            <v>U7</v>
          </cell>
          <cell r="B8" t="str">
            <v>12,5 m</v>
          </cell>
          <cell r="C8">
            <v>0.000115740740740741</v>
          </cell>
          <cell r="D8">
            <v>2</v>
          </cell>
        </row>
        <row r="9">
          <cell r="A9" t="str">
            <v>U9</v>
          </cell>
          <cell r="B9" t="str">
            <v>25 m</v>
          </cell>
          <cell r="C9">
            <v>0.000231481481481481</v>
          </cell>
          <cell r="D9">
            <v>2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1" name="Kategoria" displayName="Kategoria" ref="A1:A8" headerRowCount="1" totalsRowCount="0" totalsRowShown="0">
  <tableColumns count="1">
    <tableColumn id="1" name="Kategoria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D20" activeCellId="0" sqref="D20"/>
    </sheetView>
  </sheetViews>
  <sheetFormatPr defaultColWidth="11.640625" defaultRowHeight="12.7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1" width="17.71"/>
    <col collapsed="false" customWidth="true" hidden="false" outlineLevel="0" max="3" min="3" style="2" width="17.71"/>
    <col collapsed="false" customWidth="true" hidden="false" outlineLevel="0" max="4" min="4" style="1" width="16.29"/>
    <col collapsed="false" customWidth="true" hidden="false" outlineLevel="0" max="5" min="5" style="1" width="14.15"/>
    <col collapsed="false" customWidth="true" hidden="false" outlineLevel="0" max="6" min="6" style="2" width="14.15"/>
    <col collapsed="false" customWidth="false" hidden="false" outlineLevel="0" max="7" min="7" style="1" width="11.57"/>
  </cols>
  <sheetData>
    <row r="1" customFormat="false" ht="14.25" hidden="false" customHeight="true" outlineLevel="0" collapsed="false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</row>
    <row r="2" customFormat="false" ht="14.25" hidden="false" customHeight="true" outlineLevel="0" collapsed="false">
      <c r="A2" s="1" t="s">
        <v>7</v>
      </c>
      <c r="B2" s="1" t="s">
        <v>8</v>
      </c>
      <c r="C2" s="2" t="n">
        <v>0.00167824074074074</v>
      </c>
      <c r="D2" s="1" t="n">
        <v>2</v>
      </c>
      <c r="E2" s="1" t="s">
        <v>9</v>
      </c>
      <c r="F2" s="2" t="n">
        <v>0.00752314814814815</v>
      </c>
      <c r="G2" s="1" t="n">
        <v>1</v>
      </c>
    </row>
    <row r="3" customFormat="false" ht="14.25" hidden="false" customHeight="true" outlineLevel="0" collapsed="false">
      <c r="A3" s="1" t="s">
        <v>10</v>
      </c>
      <c r="B3" s="1" t="s">
        <v>11</v>
      </c>
      <c r="C3" s="2" t="n">
        <v>0.000462962962962963</v>
      </c>
      <c r="D3" s="1" t="n">
        <v>2</v>
      </c>
      <c r="E3" s="1" t="s">
        <v>12</v>
      </c>
      <c r="F3" s="2" t="n">
        <v>0.000925925925925926</v>
      </c>
      <c r="G3" s="1" t="n">
        <v>1</v>
      </c>
    </row>
    <row r="4" customFormat="false" ht="14.25" hidden="false" customHeight="true" outlineLevel="0" collapsed="false">
      <c r="A4" s="1" t="s">
        <v>13</v>
      </c>
      <c r="B4" s="1" t="s">
        <v>11</v>
      </c>
      <c r="C4" s="2" t="n">
        <v>0.000405092592592593</v>
      </c>
      <c r="D4" s="1" t="n">
        <v>2</v>
      </c>
      <c r="E4" s="1" t="s">
        <v>14</v>
      </c>
      <c r="F4" s="2" t="n">
        <v>0.00173611111111111</v>
      </c>
      <c r="G4" s="1" t="n">
        <v>1</v>
      </c>
    </row>
    <row r="5" customFormat="false" ht="14.25" hidden="false" customHeight="true" outlineLevel="0" collapsed="false">
      <c r="A5" s="1" t="s">
        <v>15</v>
      </c>
      <c r="B5" s="1" t="s">
        <v>16</v>
      </c>
      <c r="C5" s="2" t="n">
        <v>0.000925925925925926</v>
      </c>
      <c r="D5" s="1" t="n">
        <v>2</v>
      </c>
      <c r="E5" s="1" t="s">
        <v>17</v>
      </c>
      <c r="F5" s="2" t="n">
        <v>0.00520833333333333</v>
      </c>
      <c r="G5" s="1" t="n">
        <v>1</v>
      </c>
    </row>
    <row r="6" customFormat="false" ht="14.25" hidden="false" customHeight="true" outlineLevel="0" collapsed="false">
      <c r="A6" s="1" t="s">
        <v>18</v>
      </c>
      <c r="B6" s="1" t="s">
        <v>8</v>
      </c>
      <c r="C6" s="2" t="n">
        <v>0.00173611111111111</v>
      </c>
      <c r="D6" s="1" t="n">
        <v>2</v>
      </c>
      <c r="E6" s="1" t="s">
        <v>19</v>
      </c>
      <c r="F6" s="2" t="n">
        <v>0.00613425925925926</v>
      </c>
      <c r="G6" s="1" t="n">
        <v>1</v>
      </c>
    </row>
    <row r="7" customFormat="false" ht="14.25" hidden="false" customHeight="true" outlineLevel="0" collapsed="false">
      <c r="A7" s="1" t="s">
        <v>20</v>
      </c>
      <c r="B7" s="1" t="s">
        <v>8</v>
      </c>
      <c r="C7" s="2" t="n">
        <v>0.00167824074074074</v>
      </c>
      <c r="D7" s="1" t="n">
        <v>2</v>
      </c>
      <c r="E7" s="1" t="s">
        <v>9</v>
      </c>
      <c r="F7" s="2" t="n">
        <v>0.00752314814814815</v>
      </c>
      <c r="G7" s="1" t="n">
        <v>1</v>
      </c>
    </row>
    <row r="8" customFormat="false" ht="14.25" hidden="false" customHeight="true" outlineLevel="0" collapsed="false">
      <c r="A8" s="1" t="s">
        <v>21</v>
      </c>
      <c r="B8" s="1" t="s">
        <v>8</v>
      </c>
      <c r="C8" s="2" t="n">
        <v>0.00167824074074074</v>
      </c>
      <c r="D8" s="1" t="n">
        <v>2</v>
      </c>
      <c r="E8" s="1" t="s">
        <v>9</v>
      </c>
      <c r="F8" s="2" t="n">
        <v>0.00752314814814815</v>
      </c>
      <c r="G8" s="1" t="n">
        <v>1</v>
      </c>
    </row>
    <row r="9" customFormat="false" ht="14.25" hidden="false" customHeight="true" outlineLevel="0" collapsed="false">
      <c r="A9" s="1" t="s">
        <v>22</v>
      </c>
      <c r="B9" s="1" t="s">
        <v>8</v>
      </c>
      <c r="C9" s="2" t="n">
        <v>0.00167824074074074</v>
      </c>
      <c r="D9" s="1" t="n">
        <v>2</v>
      </c>
      <c r="E9" s="1" t="s">
        <v>9</v>
      </c>
      <c r="F9" s="2" t="n">
        <v>0.00752314814814815</v>
      </c>
      <c r="G9" s="1" t="n">
        <v>1</v>
      </c>
    </row>
    <row r="10" customFormat="false" ht="14.25" hidden="false" customHeight="true" outlineLevel="0" collapsed="false">
      <c r="A10" s="1" t="s">
        <v>23</v>
      </c>
      <c r="B10" s="1" t="s">
        <v>24</v>
      </c>
      <c r="C10" s="2" t="n">
        <v>0.000115740740740741</v>
      </c>
      <c r="D10" s="1" t="n">
        <v>2</v>
      </c>
      <c r="E10" s="1" t="s">
        <v>16</v>
      </c>
      <c r="F10" s="2" t="n">
        <v>0.000231481481481481</v>
      </c>
      <c r="G10" s="1" t="n">
        <v>1</v>
      </c>
    </row>
    <row r="11" customFormat="false" ht="14.25" hidden="false" customHeight="true" outlineLevel="0" collapsed="false">
      <c r="A11" s="1" t="s">
        <v>25</v>
      </c>
      <c r="B11" s="1" t="s">
        <v>26</v>
      </c>
      <c r="C11" s="2" t="n">
        <v>0.000231481481481481</v>
      </c>
      <c r="D11" s="1" t="n">
        <v>2</v>
      </c>
      <c r="E11" s="1" t="s">
        <v>8</v>
      </c>
      <c r="F11" s="2" t="n">
        <v>0.000462962962962963</v>
      </c>
      <c r="G11" s="1" t="n">
        <v>1</v>
      </c>
    </row>
    <row r="12" customFormat="false" ht="14.25" hidden="false" customHeight="true" outlineLevel="0" collapsed="false"/>
    <row r="1048576" customFormat="false" ht="12.8" hidden="false" customHeight="false" outlineLevel="0" collapsed="false"/>
  </sheetData>
  <sheetProtection sheet="true" password="dcb9" objects="true" scenarios="true" selectLockedCell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02"/>
  <sheetViews>
    <sheetView showFormulas="false" showGridLines="true" showRowColHeaders="true" showZeros="true" rightToLeft="false" tabSelected="true" showOutlineSymbols="true" defaultGridColor="true" view="normal" topLeftCell="A1" colorId="64" zoomScale="180" zoomScaleNormal="180" zoomScalePageLayoutView="100" workbookViewId="0">
      <pane xSplit="0" ySplit="5" topLeftCell="A6" activePane="bottomLeft" state="frozen"/>
      <selection pane="topLeft" activeCell="A1" activeCellId="0" sqref="A1"/>
      <selection pane="bottomLeft" activeCell="K6" activeCellId="0" sqref="K6"/>
    </sheetView>
  </sheetViews>
  <sheetFormatPr defaultColWidth="11.640625" defaultRowHeight="12.8" zeroHeight="false" outlineLevelRow="0" outlineLevelCol="0"/>
  <cols>
    <col collapsed="false" customWidth="true" hidden="false" outlineLevel="0" max="1" min="1" style="3" width="6.98"/>
    <col collapsed="false" customWidth="true" hidden="false" outlineLevel="0" max="2" min="2" style="3" width="16.71"/>
    <col collapsed="false" customWidth="true" hidden="false" outlineLevel="0" max="3" min="3" style="3" width="25.57"/>
    <col collapsed="false" customWidth="true" hidden="false" outlineLevel="0" max="4" min="4" style="3" width="29.29"/>
    <col collapsed="false" customWidth="true" hidden="true" outlineLevel="0" max="5" min="5" style="4" width="7.48"/>
    <col collapsed="false" customWidth="true" hidden="false" outlineLevel="0" max="6" min="6" style="5" width="15.42"/>
    <col collapsed="false" customWidth="true" hidden="false" outlineLevel="0" max="7" min="7" style="6" width="14.01"/>
    <col collapsed="false" customWidth="false" hidden="false" outlineLevel="0" max="8" min="8" style="5" width="11.57"/>
    <col collapsed="false" customWidth="false" hidden="false" outlineLevel="0" max="10" min="9" style="6" width="11.57"/>
    <col collapsed="false" customWidth="true" hidden="false" outlineLevel="0" max="11" min="11" style="7" width="13.97"/>
    <col collapsed="false" customWidth="false" hidden="false" outlineLevel="0" max="12" min="12" style="7" width="11.57"/>
  </cols>
  <sheetData>
    <row r="1" customFormat="false" ht="19.7" hidden="false" customHeight="false" outlineLevel="0" collapsed="false">
      <c r="A1" s="8" t="s">
        <v>27</v>
      </c>
      <c r="B1" s="8"/>
      <c r="C1" s="8"/>
      <c r="D1" s="8"/>
      <c r="E1" s="8"/>
      <c r="F1" s="8"/>
      <c r="G1" s="8"/>
      <c r="H1" s="8"/>
      <c r="I1" s="8"/>
      <c r="J1" s="8"/>
    </row>
    <row r="2" customFormat="false" ht="19.5" hidden="false" customHeight="true" outlineLevel="0" collapsed="false">
      <c r="A2" s="9"/>
      <c r="B2" s="9"/>
      <c r="C2" s="9"/>
      <c r="D2" s="9"/>
      <c r="E2" s="9"/>
      <c r="F2" s="9"/>
      <c r="G2" s="9"/>
      <c r="H2" s="9"/>
      <c r="I2" s="9"/>
      <c r="J2" s="9"/>
    </row>
    <row r="3" customFormat="false" ht="12.8" hidden="false" customHeight="false" outlineLevel="0" collapsed="false">
      <c r="A3" s="9" t="s">
        <v>28</v>
      </c>
      <c r="B3" s="9"/>
      <c r="C3" s="9"/>
      <c r="D3" s="9"/>
      <c r="E3" s="9"/>
      <c r="F3" s="9"/>
      <c r="G3" s="9"/>
      <c r="H3" s="9"/>
      <c r="I3" s="9"/>
      <c r="J3" s="9"/>
    </row>
    <row r="4" customFormat="false" ht="30.75" hidden="false" customHeight="true" outlineLevel="0" collapsed="false">
      <c r="E4" s="1"/>
      <c r="F4" s="2"/>
      <c r="H4" s="2"/>
    </row>
    <row r="5" customFormat="false" ht="12.8" hidden="false" customHeight="false" outlineLevel="0" collapsed="false">
      <c r="A5" s="3" t="s">
        <v>29</v>
      </c>
      <c r="B5" s="3" t="s">
        <v>30</v>
      </c>
      <c r="C5" s="3" t="s">
        <v>31</v>
      </c>
      <c r="D5" s="3" t="s">
        <v>32</v>
      </c>
      <c r="E5" s="1" t="s">
        <v>33</v>
      </c>
      <c r="F5" s="2" t="s">
        <v>34</v>
      </c>
      <c r="G5" s="6" t="s">
        <v>35</v>
      </c>
      <c r="H5" s="2" t="s">
        <v>36</v>
      </c>
      <c r="I5" s="6" t="s">
        <v>37</v>
      </c>
      <c r="J5" s="6" t="s">
        <v>38</v>
      </c>
    </row>
    <row r="6" customFormat="false" ht="16.15" hidden="false" customHeight="false" outlineLevel="0" collapsed="false">
      <c r="A6" s="10" t="s">
        <v>39</v>
      </c>
      <c r="B6" s="10"/>
      <c r="C6" s="10"/>
      <c r="D6" s="10"/>
      <c r="E6" s="10"/>
      <c r="F6" s="10"/>
      <c r="G6" s="10"/>
      <c r="H6" s="10"/>
      <c r="I6" s="10"/>
      <c r="J6" s="10"/>
    </row>
    <row r="7" customFormat="false" ht="12.8" hidden="false" customHeight="false" outlineLevel="0" collapsed="false">
      <c r="A7" s="3" t="n">
        <v>1</v>
      </c>
      <c r="B7" s="11" t="s">
        <v>40</v>
      </c>
      <c r="C7" s="11" t="s">
        <v>41</v>
      </c>
      <c r="D7" s="11" t="s">
        <v>42</v>
      </c>
      <c r="E7" s="12" t="s">
        <v>7</v>
      </c>
      <c r="F7" s="5" t="n">
        <v>0.00190162037037037</v>
      </c>
      <c r="G7" s="6" t="n">
        <f aca="false">IF(F7&gt;0,(VLOOKUP(E7,Bodovanie!$A$2:$D$8,3)*86400-_xlfn.CEILING.MATH(F7*86400,0.5))*VLOOKUP(E7,Bodovanie!$A$2:$D$8,4)+250,"")</f>
        <v>211</v>
      </c>
      <c r="H7" s="5" t="n">
        <v>0.00746527777777778</v>
      </c>
      <c r="I7" s="6" t="n">
        <f aca="false">IF(H7&gt;0,(VLOOKUP(E7,Bodovanie!$A$2:$G$13,6)*86400-_xlfn.CEILING.MATH(H7*86400,1)*VLOOKUP(E7,Bodovanie!$A$2:$G$8,7)+250),"0")</f>
        <v>255</v>
      </c>
      <c r="J7" s="6" t="n">
        <f aca="false">IF( OR(H7&gt;0,G7&gt;0),G7+I7,"")</f>
        <v>466</v>
      </c>
      <c r="K7" s="4"/>
      <c r="M7" s="7"/>
    </row>
    <row r="8" customFormat="false" ht="12.8" hidden="false" customHeight="false" outlineLevel="0" collapsed="false">
      <c r="A8" s="13" t="n">
        <v>2</v>
      </c>
      <c r="B8" s="11" t="s">
        <v>43</v>
      </c>
      <c r="C8" s="11" t="s">
        <v>44</v>
      </c>
      <c r="D8" s="11" t="s">
        <v>45</v>
      </c>
      <c r="E8" s="12" t="s">
        <v>7</v>
      </c>
      <c r="F8" s="5" t="n">
        <v>0.00269328703703704</v>
      </c>
      <c r="G8" s="6" t="n">
        <f aca="false">IF(F8&gt;0,(VLOOKUP(E8,Bodovanie!$A$2:$D$8,3)*86400-_xlfn.CEILING.MATH(F8*86400,0.5))*VLOOKUP(E8,Bodovanie!$A$2:$D$8,4)+250,"")</f>
        <v>73.9999999999998</v>
      </c>
      <c r="H8" s="5" t="n">
        <v>0.00847800925925926</v>
      </c>
      <c r="I8" s="6" t="n">
        <f aca="false">IF(H8&gt;0,(VLOOKUP(E8,Bodovanie!$A$2:$G$13,6)*86400-_xlfn.CEILING.MATH(H8*86400,1)*VLOOKUP(E8,Bodovanie!$A$2:$G$8,7)+250),"0")</f>
        <v>167</v>
      </c>
      <c r="J8" s="6" t="n">
        <f aca="false">IF( OR(H8&gt;0,G8&gt;0),G8+I8,"")</f>
        <v>241</v>
      </c>
      <c r="K8" s="4"/>
      <c r="M8" s="7"/>
    </row>
    <row r="9" customFormat="false" ht="16.15" hidden="false" customHeight="false" outlineLevel="0" collapsed="false">
      <c r="A9" s="10" t="s">
        <v>46</v>
      </c>
      <c r="B9" s="10"/>
      <c r="C9" s="10"/>
      <c r="D9" s="10"/>
      <c r="E9" s="10"/>
      <c r="F9" s="10"/>
      <c r="G9" s="10"/>
      <c r="H9" s="10"/>
      <c r="I9" s="10" t="str">
        <f aca="false">IF(H9&gt;0,(VLOOKUP(E9,Bodovanie!$A$2:$G$13,6)*86400-_xlfn.CEILING.MATH(H9*86400,1)*VLOOKUP(E9,Bodovanie!$A$2:$G$8,7)+250),"0")</f>
        <v>0</v>
      </c>
      <c r="J9" s="10"/>
    </row>
    <row r="10" customFormat="false" ht="12.8" hidden="false" customHeight="false" outlineLevel="0" collapsed="false">
      <c r="A10" s="13" t="n">
        <v>1</v>
      </c>
      <c r="B10" s="3" t="s">
        <v>47</v>
      </c>
      <c r="C10" s="3" t="s">
        <v>48</v>
      </c>
      <c r="D10" s="3" t="s">
        <v>49</v>
      </c>
      <c r="E10" s="4" t="s">
        <v>10</v>
      </c>
      <c r="F10" s="5" t="n">
        <v>0.000511689814814815</v>
      </c>
      <c r="G10" s="6" t="n">
        <v>241</v>
      </c>
      <c r="H10" s="5" t="n">
        <v>0.00171539351851852</v>
      </c>
      <c r="I10" s="6" t="n">
        <f aca="false">IF(H10&gt;0,(VLOOKUP(E10,Bodovanie!$A$2:$G$13,6)*86400-_xlfn.CEILING.MATH(H10*86400,1)*VLOOKUP(E10,Bodovanie!$A$2:$G$8,7)+250),"0")</f>
        <v>181</v>
      </c>
      <c r="J10" s="6" t="n">
        <f aca="false">IF( OR(H10&gt;0,G10&gt;0),G10+I10,"")</f>
        <v>422</v>
      </c>
      <c r="K10" s="4"/>
      <c r="M10" s="7"/>
    </row>
    <row r="11" customFormat="false" ht="12.8" hidden="false" customHeight="false" outlineLevel="0" collapsed="false">
      <c r="A11" s="13" t="n">
        <v>2</v>
      </c>
      <c r="B11" s="3" t="s">
        <v>50</v>
      </c>
      <c r="C11" s="3" t="s">
        <v>51</v>
      </c>
      <c r="D11" s="3" t="s">
        <v>49</v>
      </c>
      <c r="E11" s="4" t="s">
        <v>10</v>
      </c>
      <c r="F11" s="5" t="n">
        <v>0.000534837962962963</v>
      </c>
      <c r="G11" s="6" t="n">
        <v>237</v>
      </c>
      <c r="H11" s="5" t="n">
        <v>0.001946875</v>
      </c>
      <c r="I11" s="6" t="n">
        <f aca="false">IF(H11&gt;0,(VLOOKUP(E11,Bodovanie!$A$2:$G$13,6)*86400-_xlfn.CEILING.MATH(H11*86400,1)*VLOOKUP(E11,Bodovanie!$A$2:$G$8,7)+250),"0")</f>
        <v>161</v>
      </c>
      <c r="J11" s="6" t="n">
        <f aca="false">IF( OR(H11&gt;0,G11&gt;0),G11+I11,"")</f>
        <v>398</v>
      </c>
      <c r="K11" s="4"/>
      <c r="M11" s="7"/>
    </row>
    <row r="12" customFormat="false" ht="12.8" hidden="false" customHeight="false" outlineLevel="0" collapsed="false">
      <c r="A12" s="13" t="n">
        <v>3</v>
      </c>
      <c r="B12" s="3" t="s">
        <v>52</v>
      </c>
      <c r="C12" s="3" t="s">
        <v>53</v>
      </c>
      <c r="D12" s="3" t="s">
        <v>49</v>
      </c>
      <c r="E12" s="4" t="s">
        <v>10</v>
      </c>
      <c r="F12" s="5" t="n">
        <v>0.000721759259259259</v>
      </c>
      <c r="G12" s="6" t="n">
        <v>205</v>
      </c>
      <c r="H12" s="5" t="n">
        <v>0.00163611111111111</v>
      </c>
      <c r="I12" s="6" t="n">
        <f aca="false">IF(H12&gt;0,(VLOOKUP(E12,Bodovanie!$A$2:$G$13,6)*86400-_xlfn.CEILING.MATH(H12*86400,1)*VLOOKUP(E12,Bodovanie!$A$2:$G$8,7)+250),"0")</f>
        <v>188</v>
      </c>
      <c r="J12" s="6" t="n">
        <f aca="false">IF( OR(H12&gt;0,G12&gt;0),G12+I12,"")</f>
        <v>393</v>
      </c>
      <c r="K12" s="4"/>
      <c r="M12" s="7"/>
    </row>
    <row r="13" customFormat="false" ht="12.8" hidden="false" customHeight="false" outlineLevel="0" collapsed="false">
      <c r="A13" s="13" t="n">
        <v>4</v>
      </c>
      <c r="B13" s="3" t="s">
        <v>54</v>
      </c>
      <c r="C13" s="3" t="s">
        <v>55</v>
      </c>
      <c r="D13" s="3" t="s">
        <v>49</v>
      </c>
      <c r="E13" s="4" t="s">
        <v>10</v>
      </c>
      <c r="F13" s="5" t="n">
        <v>0.000731597222222222</v>
      </c>
      <c r="G13" s="6" t="n">
        <v>203</v>
      </c>
      <c r="H13" s="5" t="n">
        <v>0.00168240740740741</v>
      </c>
      <c r="I13" s="6" t="n">
        <f aca="false">IF(H13&gt;0,(VLOOKUP(E13,Bodovanie!$A$2:$G$13,6)*86400-_xlfn.CEILING.MATH(H13*86400,1)*VLOOKUP(E13,Bodovanie!$A$2:$G$8,7)+250),"0")</f>
        <v>184</v>
      </c>
      <c r="J13" s="6" t="n">
        <f aca="false">IF( OR(H13&gt;0,G13&gt;0),G13+I13,"")</f>
        <v>387</v>
      </c>
    </row>
    <row r="14" customFormat="false" ht="12.8" hidden="false" customHeight="false" outlineLevel="0" collapsed="false">
      <c r="A14" s="13" t="n">
        <v>5</v>
      </c>
      <c r="B14" s="3" t="s">
        <v>56</v>
      </c>
      <c r="C14" s="3" t="s">
        <v>57</v>
      </c>
      <c r="D14" s="3" t="s">
        <v>49</v>
      </c>
      <c r="E14" s="4" t="s">
        <v>10</v>
      </c>
      <c r="F14" s="5" t="n">
        <v>0.000697337962962963</v>
      </c>
      <c r="G14" s="6" t="n">
        <v>209</v>
      </c>
      <c r="H14" s="5" t="n">
        <v>0.00176342592592593</v>
      </c>
      <c r="I14" s="6" t="n">
        <f aca="false">IF(H14&gt;0,(VLOOKUP(E14,Bodovanie!$A$2:$G$13,6)*86400-_xlfn.CEILING.MATH(H14*86400,1)*VLOOKUP(E14,Bodovanie!$A$2:$G$8,7)+250),"0")</f>
        <v>177</v>
      </c>
      <c r="J14" s="6" t="n">
        <f aca="false">IF( OR(H14&gt;0,G14&gt;0),G14+I14,"")</f>
        <v>386</v>
      </c>
    </row>
    <row r="15" customFormat="false" ht="12.8" hidden="false" customHeight="false" outlineLevel="0" collapsed="false">
      <c r="A15" s="13" t="n">
        <v>6</v>
      </c>
      <c r="B15" s="3" t="s">
        <v>58</v>
      </c>
      <c r="C15" s="3" t="s">
        <v>59</v>
      </c>
      <c r="D15" s="3" t="s">
        <v>49</v>
      </c>
      <c r="E15" s="4" t="s">
        <v>10</v>
      </c>
      <c r="F15" s="5" t="n">
        <v>0.000710185185185185</v>
      </c>
      <c r="G15" s="6" t="n">
        <v>207</v>
      </c>
      <c r="H15" s="5" t="n">
        <v>0.00180798611111111</v>
      </c>
      <c r="I15" s="6" t="n">
        <f aca="false">IF(H15&gt;0,(VLOOKUP(E15,Bodovanie!$A$2:$G$13,6)*86400-_xlfn.CEILING.MATH(H15*86400,1)*VLOOKUP(E15,Bodovanie!$A$2:$G$8,7)+250),"0")</f>
        <v>173</v>
      </c>
      <c r="J15" s="6" t="n">
        <f aca="false">IF( OR(H15&gt;0,G15&gt;0),G15+I15,"")</f>
        <v>380</v>
      </c>
    </row>
    <row r="16" customFormat="false" ht="12.8" hidden="false" customHeight="false" outlineLevel="0" collapsed="false">
      <c r="A16" s="13" t="n">
        <v>7</v>
      </c>
      <c r="B16" s="3" t="s">
        <v>60</v>
      </c>
      <c r="C16" s="3" t="s">
        <v>61</v>
      </c>
      <c r="D16" s="3" t="s">
        <v>49</v>
      </c>
      <c r="E16" s="4" t="s">
        <v>10</v>
      </c>
      <c r="F16" s="5" t="n">
        <v>0.000673032407407407</v>
      </c>
      <c r="G16" s="6" t="n">
        <v>213</v>
      </c>
      <c r="H16" s="5" t="n">
        <v>0.00188298611111111</v>
      </c>
      <c r="I16" s="6" t="n">
        <f aca="false">IF(H16&gt;0,(VLOOKUP(E16,Bodovanie!$A$2:$G$13,6)*86400-_xlfn.CEILING.MATH(H16*86400,1)*VLOOKUP(E16,Bodovanie!$A$2:$G$8,7)+250),"0")</f>
        <v>167</v>
      </c>
      <c r="J16" s="6" t="n">
        <f aca="false">IF( OR(H16&gt;0,G16&gt;0),G16+I16,"")</f>
        <v>380</v>
      </c>
    </row>
    <row r="17" customFormat="false" ht="12.8" hidden="false" customHeight="false" outlineLevel="0" collapsed="false">
      <c r="A17" s="13" t="n">
        <v>8</v>
      </c>
      <c r="B17" s="3" t="s">
        <v>62</v>
      </c>
      <c r="C17" s="3" t="s">
        <v>63</v>
      </c>
      <c r="D17" s="3" t="s">
        <v>49</v>
      </c>
      <c r="E17" s="4" t="s">
        <v>10</v>
      </c>
      <c r="F17" s="5" t="n">
        <v>0.000571296296296296</v>
      </c>
      <c r="G17" s="6" t="n">
        <v>231</v>
      </c>
      <c r="H17" s="5" t="n">
        <v>0.00210520833333333</v>
      </c>
      <c r="I17" s="6" t="n">
        <f aca="false">IF(H17&gt;0,(VLOOKUP(E17,Bodovanie!$A$2:$G$13,6)*86400-_xlfn.CEILING.MATH(H17*86400,1)*VLOOKUP(E17,Bodovanie!$A$2:$G$8,7)+250),"0")</f>
        <v>148</v>
      </c>
      <c r="J17" s="6" t="n">
        <f aca="false">IF( OR(H17&gt;0,G17&gt;0),G17+I17,"")</f>
        <v>379</v>
      </c>
    </row>
    <row r="18" customFormat="false" ht="12.8" hidden="false" customHeight="false" outlineLevel="0" collapsed="false">
      <c r="A18" s="13" t="n">
        <v>9</v>
      </c>
      <c r="B18" s="3" t="s">
        <v>64</v>
      </c>
      <c r="C18" s="3" t="s">
        <v>65</v>
      </c>
      <c r="D18" s="3" t="s">
        <v>49</v>
      </c>
      <c r="E18" s="4" t="s">
        <v>10</v>
      </c>
      <c r="F18" s="5" t="n">
        <v>0.000687037037037037</v>
      </c>
      <c r="G18" s="6" t="n">
        <v>211</v>
      </c>
      <c r="H18" s="5" t="n">
        <v>0.00194861111111111</v>
      </c>
      <c r="I18" s="6" t="n">
        <f aca="false">IF(H18&gt;0,(VLOOKUP(E18,Bodovanie!$A$2:$G$13,6)*86400-_xlfn.CEILING.MATH(H18*86400,1)*VLOOKUP(E18,Bodovanie!$A$2:$G$8,7)+250),"0")</f>
        <v>161</v>
      </c>
      <c r="J18" s="6" t="n">
        <f aca="false">IF( OR(H18&gt;0,G18&gt;0),G18+I18,"")</f>
        <v>372</v>
      </c>
    </row>
    <row r="19" customFormat="false" ht="12.8" hidden="false" customHeight="false" outlineLevel="0" collapsed="false">
      <c r="A19" s="13" t="n">
        <v>10</v>
      </c>
      <c r="B19" s="3" t="s">
        <v>66</v>
      </c>
      <c r="C19" s="3" t="s">
        <v>67</v>
      </c>
      <c r="D19" s="3" t="s">
        <v>49</v>
      </c>
      <c r="E19" s="4" t="s">
        <v>10</v>
      </c>
      <c r="F19" s="5" t="n">
        <v>0.000725578703703704</v>
      </c>
      <c r="G19" s="6" t="n">
        <v>204</v>
      </c>
      <c r="H19" s="5" t="n">
        <v>0.00194861111111111</v>
      </c>
      <c r="I19" s="6" t="n">
        <f aca="false">IF(H19&gt;0,(VLOOKUP(E19,Bodovanie!$A$2:$G$13,6)*86400-_xlfn.CEILING.MATH(H19*86400,1)*VLOOKUP(E19,Bodovanie!$A$2:$G$8,7)+250),"0")</f>
        <v>161</v>
      </c>
      <c r="J19" s="6" t="n">
        <f aca="false">IF( OR(H19&gt;0,G19&gt;0),G19+I19,"")</f>
        <v>365</v>
      </c>
    </row>
    <row r="20" customFormat="false" ht="12.8" hidden="false" customHeight="false" outlineLevel="0" collapsed="false">
      <c r="A20" s="13" t="n">
        <v>11</v>
      </c>
      <c r="B20" s="3" t="s">
        <v>68</v>
      </c>
      <c r="C20" s="3" t="s">
        <v>69</v>
      </c>
      <c r="D20" s="3" t="s">
        <v>49</v>
      </c>
      <c r="E20" s="4" t="s">
        <v>10</v>
      </c>
      <c r="F20" s="5" t="n">
        <v>0.00070474537037037</v>
      </c>
      <c r="G20" s="6" t="n">
        <v>208</v>
      </c>
      <c r="H20" s="5" t="n">
        <v>0.00203275462962963</v>
      </c>
      <c r="I20" s="6" t="n">
        <f aca="false">IF(H20&gt;0,(VLOOKUP(E20,Bodovanie!$A$2:$G$13,6)*86400-_xlfn.CEILING.MATH(H20*86400,1)*VLOOKUP(E20,Bodovanie!$A$2:$G$8,7)+250),"0")</f>
        <v>154</v>
      </c>
      <c r="J20" s="6" t="n">
        <f aca="false">IF( OR(H20&gt;0,G20&gt;0),G20+I20,"")</f>
        <v>362</v>
      </c>
    </row>
    <row r="21" customFormat="false" ht="12.8" hidden="false" customHeight="false" outlineLevel="0" collapsed="false">
      <c r="A21" s="13" t="n">
        <v>12</v>
      </c>
      <c r="B21" s="3" t="s">
        <v>70</v>
      </c>
      <c r="C21" s="3" t="s">
        <v>71</v>
      </c>
      <c r="D21" s="3" t="s">
        <v>49</v>
      </c>
      <c r="E21" s="4" t="s">
        <v>10</v>
      </c>
      <c r="F21" s="5" t="n">
        <v>0.000699652777777778</v>
      </c>
      <c r="G21" s="6" t="n">
        <v>209</v>
      </c>
      <c r="H21" s="5" t="n">
        <v>0.00208668981481481</v>
      </c>
      <c r="I21" s="6" t="n">
        <f aca="false">IF(H21&gt;0,(VLOOKUP(E21,Bodovanie!$A$2:$G$13,6)*86400-_xlfn.CEILING.MATH(H21*86400,1)*VLOOKUP(E21,Bodovanie!$A$2:$G$8,7)+250),"0")</f>
        <v>149</v>
      </c>
      <c r="J21" s="6" t="n">
        <f aca="false">IF( OR(H21&gt;0,G21&gt;0),G21+I21,"")</f>
        <v>358</v>
      </c>
    </row>
    <row r="22" customFormat="false" ht="12.8" hidden="false" customHeight="false" outlineLevel="0" collapsed="false">
      <c r="A22" s="13" t="n">
        <v>13</v>
      </c>
      <c r="B22" s="3" t="s">
        <v>72</v>
      </c>
      <c r="C22" s="3" t="s">
        <v>73</v>
      </c>
      <c r="D22" s="3" t="s">
        <v>49</v>
      </c>
      <c r="E22" s="4" t="s">
        <v>10</v>
      </c>
      <c r="F22" s="5" t="n">
        <v>0.00071087962962963</v>
      </c>
      <c r="G22" s="6" t="n">
        <v>207</v>
      </c>
      <c r="H22" s="5" t="n">
        <v>0.00207337962962963</v>
      </c>
      <c r="I22" s="6" t="n">
        <f aca="false">IF(H22&gt;0,(VLOOKUP(E22,Bodovanie!$A$2:$G$13,6)*86400-_xlfn.CEILING.MATH(H22*86400,1)*VLOOKUP(E22,Bodovanie!$A$2:$G$8,7)+250),"0")</f>
        <v>150</v>
      </c>
      <c r="J22" s="6" t="n">
        <f aca="false">IF( OR(H22&gt;0,G22&gt;0),G22+I22,"")</f>
        <v>357</v>
      </c>
    </row>
    <row r="23" customFormat="false" ht="12.8" hidden="false" customHeight="false" outlineLevel="0" collapsed="false">
      <c r="A23" s="13" t="n">
        <v>14</v>
      </c>
      <c r="B23" s="3" t="s">
        <v>74</v>
      </c>
      <c r="C23" s="3" t="s">
        <v>75</v>
      </c>
      <c r="D23" s="3" t="s">
        <v>49</v>
      </c>
      <c r="E23" s="4" t="s">
        <v>10</v>
      </c>
      <c r="F23" s="5" t="n">
        <v>0.00072662037037037</v>
      </c>
      <c r="G23" s="6" t="n">
        <v>204</v>
      </c>
      <c r="H23" s="5" t="n">
        <v>0.00206261574074074</v>
      </c>
      <c r="I23" s="6" t="n">
        <f aca="false">IF(H23&gt;0,(VLOOKUP(E23,Bodovanie!$A$2:$G$13,6)*86400-_xlfn.CEILING.MATH(H23*86400,1)*VLOOKUP(E23,Bodovanie!$A$2:$G$8,7)+250),"0")</f>
        <v>151</v>
      </c>
      <c r="J23" s="6" t="n">
        <f aca="false">IF( OR(H23&gt;0,G23&gt;0),G23+I23,"")</f>
        <v>355</v>
      </c>
    </row>
    <row r="24" customFormat="false" ht="12.8" hidden="false" customHeight="false" outlineLevel="0" collapsed="false">
      <c r="A24" s="13" t="n">
        <v>15</v>
      </c>
      <c r="B24" s="3" t="s">
        <v>54</v>
      </c>
      <c r="C24" s="3" t="s">
        <v>76</v>
      </c>
      <c r="D24" s="3" t="s">
        <v>49</v>
      </c>
      <c r="E24" s="4" t="s">
        <v>10</v>
      </c>
      <c r="F24" s="5" t="n">
        <v>0.000650578703703704</v>
      </c>
      <c r="G24" s="6" t="n">
        <v>217</v>
      </c>
      <c r="H24" s="5" t="n">
        <v>0.00235509259259259</v>
      </c>
      <c r="I24" s="6" t="n">
        <f aca="false">IF(H24&gt;0,(VLOOKUP(E24,Bodovanie!$A$2:$G$13,6)*86400-_xlfn.CEILING.MATH(H24*86400,1)*VLOOKUP(E24,Bodovanie!$A$2:$G$8,7)+250),"0")</f>
        <v>126</v>
      </c>
      <c r="J24" s="6" t="n">
        <f aca="false">IF( OR(H24&gt;0,G24&gt;0),G24+I24,"")</f>
        <v>343</v>
      </c>
    </row>
    <row r="25" customFormat="false" ht="12.8" hidden="false" customHeight="false" outlineLevel="0" collapsed="false">
      <c r="A25" s="13" t="n">
        <v>16</v>
      </c>
      <c r="B25" s="3" t="s">
        <v>50</v>
      </c>
      <c r="C25" s="3" t="s">
        <v>77</v>
      </c>
      <c r="D25" s="3" t="s">
        <v>49</v>
      </c>
      <c r="E25" s="4" t="s">
        <v>10</v>
      </c>
      <c r="F25" s="5" t="n">
        <v>0.000723611111111111</v>
      </c>
      <c r="G25" s="6" t="n">
        <v>204</v>
      </c>
      <c r="H25" s="5" t="n">
        <v>0.0023943287037037</v>
      </c>
      <c r="I25" s="6" t="n">
        <f aca="false">IF(H25&gt;0,(VLOOKUP(E25,Bodovanie!$A$2:$G$13,6)*86400-_xlfn.CEILING.MATH(H25*86400,1)*VLOOKUP(E25,Bodovanie!$A$2:$G$8,7)+250),"0")</f>
        <v>123</v>
      </c>
      <c r="J25" s="6" t="n">
        <f aca="false">IF( OR(H25&gt;0,G25&gt;0),G25+I25,"")</f>
        <v>327</v>
      </c>
    </row>
    <row r="26" customFormat="false" ht="12.8" hidden="false" customHeight="false" outlineLevel="0" collapsed="false">
      <c r="A26" s="13" t="n">
        <v>17</v>
      </c>
      <c r="B26" s="3" t="s">
        <v>78</v>
      </c>
      <c r="C26" s="3" t="s">
        <v>79</v>
      </c>
      <c r="D26" s="3" t="s">
        <v>49</v>
      </c>
      <c r="E26" s="4" t="s">
        <v>10</v>
      </c>
      <c r="F26" s="5" t="n">
        <v>0.000850462962962963</v>
      </c>
      <c r="G26" s="6" t="n">
        <v>183</v>
      </c>
      <c r="H26" s="5" t="n">
        <v>0.00226018518518519</v>
      </c>
      <c r="I26" s="6" t="n">
        <f aca="false">IF(H26&gt;0,(VLOOKUP(E26,Bodovanie!$A$2:$G$13,6)*86400-_xlfn.CEILING.MATH(H26*86400,1)*VLOOKUP(E26,Bodovanie!$A$2:$G$8,7)+250),"0")</f>
        <v>134</v>
      </c>
      <c r="J26" s="6" t="n">
        <f aca="false">IF( OR(H26&gt;0,G26&gt;0),G26+I26,"")</f>
        <v>317</v>
      </c>
    </row>
    <row r="27" customFormat="false" ht="12.8" hidden="false" customHeight="false" outlineLevel="0" collapsed="false">
      <c r="A27" s="13" t="n">
        <v>18</v>
      </c>
      <c r="B27" s="3" t="s">
        <v>80</v>
      </c>
      <c r="C27" s="3" t="s">
        <v>81</v>
      </c>
      <c r="D27" s="3" t="s">
        <v>49</v>
      </c>
      <c r="E27" s="4" t="s">
        <v>10</v>
      </c>
      <c r="F27" s="5" t="n">
        <v>0.000778240740740741</v>
      </c>
      <c r="G27" s="6" t="n">
        <v>195</v>
      </c>
      <c r="H27" s="5" t="n">
        <v>0.00241157407407407</v>
      </c>
      <c r="I27" s="6" t="n">
        <f aca="false">IF(H27&gt;0,(VLOOKUP(E27,Bodovanie!$A$2:$G$13,6)*86400-_xlfn.CEILING.MATH(H27*86400,1)*VLOOKUP(E27,Bodovanie!$A$2:$G$8,7)+250),"0")</f>
        <v>121</v>
      </c>
      <c r="J27" s="6" t="n">
        <f aca="false">IF( OR(H27&gt;0,G27&gt;0),G27+I27,"")</f>
        <v>316</v>
      </c>
    </row>
    <row r="28" customFormat="false" ht="12.8" hidden="false" customHeight="false" outlineLevel="0" collapsed="false">
      <c r="A28" s="13" t="n">
        <v>19</v>
      </c>
      <c r="B28" s="3" t="s">
        <v>82</v>
      </c>
      <c r="C28" s="3" t="s">
        <v>83</v>
      </c>
      <c r="D28" s="3" t="s">
        <v>49</v>
      </c>
      <c r="E28" s="4" t="s">
        <v>10</v>
      </c>
      <c r="F28" s="5" t="n">
        <v>0.000721759259259259</v>
      </c>
      <c r="G28" s="6" t="n">
        <v>205</v>
      </c>
      <c r="H28" s="5" t="n">
        <v>0.00253611111111111</v>
      </c>
      <c r="I28" s="6" t="n">
        <f aca="false">IF(H28&gt;0,(VLOOKUP(E28,Bodovanie!$A$2:$G$13,6)*86400-_xlfn.CEILING.MATH(H28*86400,1)*VLOOKUP(E28,Bodovanie!$A$2:$G$8,7)+250),"0")</f>
        <v>110</v>
      </c>
      <c r="J28" s="6" t="n">
        <f aca="false">IF( OR(H28&gt;0,G28&gt;0),G28+I28,"")</f>
        <v>315</v>
      </c>
    </row>
    <row r="29" customFormat="false" ht="12.8" hidden="false" customHeight="false" outlineLevel="0" collapsed="false">
      <c r="A29" s="13" t="n">
        <v>20</v>
      </c>
      <c r="B29" s="3" t="s">
        <v>84</v>
      </c>
      <c r="C29" s="3" t="s">
        <v>85</v>
      </c>
      <c r="D29" s="3" t="s">
        <v>49</v>
      </c>
      <c r="E29" s="4" t="s">
        <v>10</v>
      </c>
      <c r="F29" s="5" t="n">
        <v>0.000662615740740741</v>
      </c>
      <c r="G29" s="6" t="n">
        <v>215</v>
      </c>
      <c r="H29" s="5" t="n">
        <v>0.00265335648148148</v>
      </c>
      <c r="I29" s="6" t="n">
        <f aca="false">IF(H29&gt;0,(VLOOKUP(E29,Bodovanie!$A$2:$G$13,6)*86400-_xlfn.CEILING.MATH(H29*86400,1)*VLOOKUP(E29,Bodovanie!$A$2:$G$8,7)+250),"0")</f>
        <v>100</v>
      </c>
      <c r="J29" s="6" t="n">
        <f aca="false">IF( OR(H29&gt;0,G29&gt;0),G29+I29,"")</f>
        <v>315</v>
      </c>
    </row>
    <row r="30" customFormat="false" ht="12.8" hidden="false" customHeight="false" outlineLevel="0" collapsed="false">
      <c r="A30" s="13" t="n">
        <v>21</v>
      </c>
      <c r="B30" s="3" t="s">
        <v>86</v>
      </c>
      <c r="C30" s="3" t="s">
        <v>87</v>
      </c>
      <c r="D30" s="3" t="s">
        <v>49</v>
      </c>
      <c r="E30" s="4" t="s">
        <v>10</v>
      </c>
      <c r="F30" s="5" t="n">
        <v>0.000802314814814815</v>
      </c>
      <c r="G30" s="6" t="n">
        <v>191</v>
      </c>
      <c r="H30" s="5" t="n">
        <v>0.00238981481481481</v>
      </c>
      <c r="I30" s="6" t="n">
        <f aca="false">IF(H30&gt;0,(VLOOKUP(E30,Bodovanie!$A$2:$G$13,6)*86400-_xlfn.CEILING.MATH(H30*86400,1)*VLOOKUP(E30,Bodovanie!$A$2:$G$8,7)+250),"0")</f>
        <v>123</v>
      </c>
      <c r="J30" s="6" t="n">
        <f aca="false">IF( OR(H30&gt;0,G30&gt;0),G30+I30,"")</f>
        <v>314</v>
      </c>
    </row>
    <row r="31" customFormat="false" ht="12.8" hidden="false" customHeight="false" outlineLevel="0" collapsed="false">
      <c r="A31" s="13" t="n">
        <v>22</v>
      </c>
      <c r="B31" s="3" t="s">
        <v>88</v>
      </c>
      <c r="C31" s="3" t="s">
        <v>89</v>
      </c>
      <c r="D31" s="3" t="s">
        <v>49</v>
      </c>
      <c r="E31" s="4" t="s">
        <v>10</v>
      </c>
      <c r="F31" s="5" t="n">
        <v>0.000872222222222222</v>
      </c>
      <c r="G31" s="6" t="n">
        <v>179</v>
      </c>
      <c r="H31" s="5" t="n">
        <v>0.00231898148148148</v>
      </c>
      <c r="I31" s="6" t="n">
        <f aca="false">IF(H31&gt;0,(VLOOKUP(E31,Bodovanie!$A$2:$G$13,6)*86400-_xlfn.CEILING.MATH(H31*86400,1)*VLOOKUP(E31,Bodovanie!$A$2:$G$8,7)+250),"0")</f>
        <v>129</v>
      </c>
      <c r="J31" s="6" t="n">
        <f aca="false">IF( OR(H31&gt;0,G31&gt;0),G31+I31,"")</f>
        <v>308</v>
      </c>
    </row>
    <row r="32" customFormat="false" ht="12.8" hidden="false" customHeight="false" outlineLevel="0" collapsed="false">
      <c r="A32" s="13" t="n">
        <v>23</v>
      </c>
      <c r="B32" s="3" t="s">
        <v>90</v>
      </c>
      <c r="C32" s="3" t="s">
        <v>91</v>
      </c>
      <c r="D32" s="3" t="s">
        <v>49</v>
      </c>
      <c r="E32" s="4" t="s">
        <v>10</v>
      </c>
      <c r="F32" s="5" t="n">
        <v>0.000769444444444444</v>
      </c>
      <c r="G32" s="6" t="n">
        <v>197</v>
      </c>
      <c r="H32" s="5" t="n">
        <v>0.00260972222222222</v>
      </c>
      <c r="I32" s="6" t="n">
        <f aca="false">IF(H32&gt;0,(VLOOKUP(E32,Bodovanie!$A$2:$G$13,6)*86400-_xlfn.CEILING.MATH(H32*86400,1)*VLOOKUP(E32,Bodovanie!$A$2:$G$8,7)+250),"0")</f>
        <v>104</v>
      </c>
      <c r="J32" s="6" t="n">
        <f aca="false">IF( OR(H32&gt;0,G32&gt;0),G32+I32,"")</f>
        <v>301</v>
      </c>
    </row>
    <row r="33" customFormat="false" ht="12.8" hidden="false" customHeight="false" outlineLevel="0" collapsed="false">
      <c r="A33" s="13" t="n">
        <v>24</v>
      </c>
      <c r="B33" s="3" t="s">
        <v>92</v>
      </c>
      <c r="C33" s="3" t="s">
        <v>93</v>
      </c>
      <c r="D33" s="3" t="s">
        <v>49</v>
      </c>
      <c r="E33" s="4" t="s">
        <v>10</v>
      </c>
      <c r="F33" s="5" t="n">
        <v>0.000987962962962963</v>
      </c>
      <c r="G33" s="6" t="n">
        <v>159</v>
      </c>
      <c r="H33" s="5" t="n">
        <v>0.00223333333333333</v>
      </c>
      <c r="I33" s="6" t="n">
        <f aca="false">IF(H33&gt;0,(VLOOKUP(E33,Bodovanie!$A$2:$G$13,6)*86400-_xlfn.CEILING.MATH(H33*86400,1)*VLOOKUP(E33,Bodovanie!$A$2:$G$8,7)+250),"0")</f>
        <v>137</v>
      </c>
      <c r="J33" s="6" t="n">
        <f aca="false">IF( OR(H33&gt;0,G33&gt;0),G33+I33,"")</f>
        <v>296</v>
      </c>
    </row>
    <row r="34" customFormat="false" ht="12.8" hidden="false" customHeight="false" outlineLevel="0" collapsed="false">
      <c r="A34" s="13" t="n">
        <v>25</v>
      </c>
      <c r="B34" s="3" t="s">
        <v>94</v>
      </c>
      <c r="C34" s="3" t="s">
        <v>95</v>
      </c>
      <c r="D34" s="3" t="s">
        <v>49</v>
      </c>
      <c r="E34" s="4" t="s">
        <v>10</v>
      </c>
      <c r="F34" s="5" t="n">
        <v>0.00087037037037037</v>
      </c>
      <c r="G34" s="6" t="n">
        <v>179</v>
      </c>
      <c r="H34" s="5" t="n">
        <v>0.00246689814814815</v>
      </c>
      <c r="I34" s="6" t="n">
        <f aca="false">IF(H34&gt;0,(VLOOKUP(E34,Bodovanie!$A$2:$G$13,6)*86400-_xlfn.CEILING.MATH(H34*86400,1)*VLOOKUP(E34,Bodovanie!$A$2:$G$8,7)+250),"0")</f>
        <v>116</v>
      </c>
      <c r="J34" s="6" t="n">
        <f aca="false">IF( OR(H34&gt;0,G34&gt;0),G34+I34,"")</f>
        <v>295</v>
      </c>
    </row>
    <row r="35" customFormat="false" ht="12.8" hidden="false" customHeight="false" outlineLevel="0" collapsed="false">
      <c r="A35" s="13" t="n">
        <v>26</v>
      </c>
      <c r="B35" s="3" t="s">
        <v>96</v>
      </c>
      <c r="C35" s="3" t="s">
        <v>97</v>
      </c>
      <c r="D35" s="3" t="s">
        <v>49</v>
      </c>
      <c r="E35" s="4" t="s">
        <v>10</v>
      </c>
      <c r="F35" s="5" t="n">
        <v>0.000905555555555556</v>
      </c>
      <c r="G35" s="6" t="n">
        <v>173</v>
      </c>
      <c r="H35" s="5" t="n">
        <v>0.00241226851851852</v>
      </c>
      <c r="I35" s="6" t="n">
        <f aca="false">IF(H35&gt;0,(VLOOKUP(E35,Bodovanie!$A$2:$G$13,6)*86400-_xlfn.CEILING.MATH(H35*86400,1)*VLOOKUP(E35,Bodovanie!$A$2:$G$8,7)+250),"0")</f>
        <v>121</v>
      </c>
      <c r="J35" s="6" t="n">
        <f aca="false">IF( OR(H35&gt;0,G35&gt;0),G35+I35,"")</f>
        <v>294</v>
      </c>
    </row>
    <row r="36" customFormat="false" ht="12.8" hidden="false" customHeight="false" outlineLevel="0" collapsed="false">
      <c r="A36" s="13" t="n">
        <v>27</v>
      </c>
      <c r="B36" s="3" t="s">
        <v>72</v>
      </c>
      <c r="C36" s="3" t="s">
        <v>98</v>
      </c>
      <c r="D36" s="3" t="s">
        <v>49</v>
      </c>
      <c r="E36" s="4" t="s">
        <v>10</v>
      </c>
      <c r="F36" s="5" t="n">
        <v>0.000766666666666667</v>
      </c>
      <c r="G36" s="6" t="n">
        <v>197</v>
      </c>
      <c r="H36" s="5" t="n">
        <v>0.00273310185185185</v>
      </c>
      <c r="I36" s="6" t="n">
        <f aca="false">IF(H36&gt;0,(VLOOKUP(E36,Bodovanie!$A$2:$G$13,6)*86400-_xlfn.CEILING.MATH(H36*86400,1)*VLOOKUP(E36,Bodovanie!$A$2:$G$8,7)+250),"0")</f>
        <v>93</v>
      </c>
      <c r="J36" s="6" t="n">
        <f aca="false">IF( OR(H36&gt;0,G36&gt;0),G36+I36,"")</f>
        <v>290</v>
      </c>
    </row>
    <row r="37" customFormat="false" ht="12.8" hidden="false" customHeight="false" outlineLevel="0" collapsed="false">
      <c r="A37" s="13" t="n">
        <v>28</v>
      </c>
      <c r="B37" s="3" t="s">
        <v>99</v>
      </c>
      <c r="C37" s="3" t="s">
        <v>100</v>
      </c>
      <c r="D37" s="3" t="s">
        <v>49</v>
      </c>
      <c r="E37" s="4" t="s">
        <v>10</v>
      </c>
      <c r="F37" s="5" t="n">
        <v>0.000906944444444444</v>
      </c>
      <c r="G37" s="6" t="n">
        <v>173</v>
      </c>
      <c r="H37" s="5" t="n">
        <v>0.00250162037037037</v>
      </c>
      <c r="I37" s="6" t="n">
        <f aca="false">IF(H37&gt;0,(VLOOKUP(E37,Bodovanie!$A$2:$G$13,6)*86400-_xlfn.CEILING.MATH(H37*86400,1)*VLOOKUP(E37,Bodovanie!$A$2:$G$8,7)+250),"0")</f>
        <v>113</v>
      </c>
      <c r="J37" s="6" t="n">
        <f aca="false">IF( OR(H37&gt;0,G37&gt;0),G37+I37,"")</f>
        <v>286</v>
      </c>
    </row>
    <row r="38" customFormat="false" ht="12.8" hidden="false" customHeight="false" outlineLevel="0" collapsed="false">
      <c r="A38" s="13" t="n">
        <v>29</v>
      </c>
      <c r="B38" s="3" t="s">
        <v>101</v>
      </c>
      <c r="C38" s="3" t="s">
        <v>102</v>
      </c>
      <c r="D38" s="3" t="s">
        <v>49</v>
      </c>
      <c r="E38" s="4" t="s">
        <v>10</v>
      </c>
      <c r="F38" s="5" t="n">
        <v>0.000931481481481482</v>
      </c>
      <c r="G38" s="6" t="n">
        <v>169</v>
      </c>
      <c r="H38" s="5" t="n">
        <v>0.0024681712962963</v>
      </c>
      <c r="I38" s="6" t="n">
        <f aca="false">IF(H38&gt;0,(VLOOKUP(E38,Bodovanie!$A$2:$G$13,6)*86400-_xlfn.CEILING.MATH(H38*86400,1)*VLOOKUP(E38,Bodovanie!$A$2:$G$8,7)+250),"0")</f>
        <v>116</v>
      </c>
      <c r="J38" s="6" t="n">
        <f aca="false">IF( OR(H38&gt;0,G38&gt;0),G38+I38,"")</f>
        <v>285</v>
      </c>
    </row>
    <row r="39" customFormat="false" ht="12.8" hidden="false" customHeight="false" outlineLevel="0" collapsed="false">
      <c r="A39" s="13" t="n">
        <v>30</v>
      </c>
      <c r="B39" s="3" t="s">
        <v>103</v>
      </c>
      <c r="C39" s="3" t="s">
        <v>104</v>
      </c>
      <c r="D39" s="3" t="s">
        <v>49</v>
      </c>
      <c r="E39" s="4" t="s">
        <v>10</v>
      </c>
      <c r="F39" s="5" t="n">
        <v>0.000867592592592593</v>
      </c>
      <c r="G39" s="6" t="n">
        <v>180</v>
      </c>
      <c r="H39" s="5" t="n">
        <v>0.00262974537037037</v>
      </c>
      <c r="I39" s="6" t="n">
        <f aca="false">IF(H39&gt;0,(VLOOKUP(E39,Bodovanie!$A$2:$G$13,6)*86400-_xlfn.CEILING.MATH(H39*86400,1)*VLOOKUP(E39,Bodovanie!$A$2:$G$8,7)+250),"0")</f>
        <v>102</v>
      </c>
      <c r="J39" s="6" t="n">
        <f aca="false">IF( OR(H39&gt;0,G39&gt;0),G39+I39,"")</f>
        <v>282</v>
      </c>
    </row>
    <row r="40" customFormat="false" ht="12.8" hidden="false" customHeight="false" outlineLevel="0" collapsed="false">
      <c r="A40" s="13" t="n">
        <v>31</v>
      </c>
      <c r="B40" s="3" t="s">
        <v>105</v>
      </c>
      <c r="C40" s="3" t="s">
        <v>106</v>
      </c>
      <c r="D40" s="3" t="s">
        <v>49</v>
      </c>
      <c r="E40" s="4" t="s">
        <v>10</v>
      </c>
      <c r="F40" s="5" t="n">
        <v>0.000948842592592593</v>
      </c>
      <c r="G40" s="6" t="n">
        <v>166</v>
      </c>
      <c r="H40" s="5" t="n">
        <v>0.00252476851851852</v>
      </c>
      <c r="I40" s="6" t="n">
        <f aca="false">IF(H40&gt;0,(VLOOKUP(E40,Bodovanie!$A$2:$G$13,6)*86400-_xlfn.CEILING.MATH(H40*86400,1)*VLOOKUP(E40,Bodovanie!$A$2:$G$8,7)+250),"0")</f>
        <v>111</v>
      </c>
      <c r="J40" s="6" t="n">
        <f aca="false">IF( OR(H40&gt;0,G40&gt;0),G40+I40,"")</f>
        <v>277</v>
      </c>
    </row>
    <row r="41" customFormat="false" ht="12.8" hidden="false" customHeight="false" outlineLevel="0" collapsed="false">
      <c r="A41" s="13" t="n">
        <v>32</v>
      </c>
      <c r="B41" s="13" t="s">
        <v>107</v>
      </c>
      <c r="C41" s="13" t="s">
        <v>108</v>
      </c>
      <c r="D41" s="13" t="s">
        <v>42</v>
      </c>
      <c r="E41" s="4" t="s">
        <v>10</v>
      </c>
      <c r="F41" s="5" t="n">
        <v>0.000334490740740741</v>
      </c>
      <c r="G41" s="14" t="n">
        <f aca="false">IF(F41&gt;0,(VLOOKUP(E41,[1]Bodovanie!$A$2:$D$9,3)*86400-_xlfn.CEILING.MATH(F41*86400,0.5))*VLOOKUP(E41,[1]Bodovanie!$A$2:$D$9,4)+250,"")</f>
        <v>272</v>
      </c>
      <c r="I41" s="6" t="str">
        <f aca="false">IF(H41&gt;0,(VLOOKUP(E41,Bodovanie!$A$2:$G$13,6)*86400-_xlfn.CEILING.MATH(H41*86400,1)*VLOOKUP(E41,Bodovanie!$A$2:$G$8,7)+250),"0")</f>
        <v>0</v>
      </c>
      <c r="J41" s="6" t="n">
        <f aca="false">IF( OR(H41&gt;0,G41&gt;0),G41+I41,"")</f>
        <v>272</v>
      </c>
    </row>
    <row r="42" customFormat="false" ht="12.8" hidden="false" customHeight="false" outlineLevel="0" collapsed="false">
      <c r="A42" s="13" t="n">
        <v>33</v>
      </c>
      <c r="B42" s="13" t="s">
        <v>109</v>
      </c>
      <c r="C42" s="13" t="s">
        <v>110</v>
      </c>
      <c r="D42" s="13" t="s">
        <v>42</v>
      </c>
      <c r="E42" s="4" t="s">
        <v>10</v>
      </c>
      <c r="F42" s="5" t="n">
        <v>0.000380787037037037</v>
      </c>
      <c r="G42" s="14" t="n">
        <f aca="false">IF(F42&gt;0,(VLOOKUP(E42,[1]Bodovanie!$A$2:$D$9,3)*86400-_xlfn.CEILING.MATH(F42*86400,0.5))*VLOOKUP(E42,[1]Bodovanie!$A$2:$D$9,4)+250,"")</f>
        <v>264</v>
      </c>
      <c r="I42" s="6" t="str">
        <f aca="false">IF(H42&gt;0,(VLOOKUP(E42,Bodovanie!$A$2:$G$13,6)*86400-_xlfn.CEILING.MATH(H42*86400,1)*VLOOKUP(E42,Bodovanie!$A$2:$G$8,7)+250),"0")</f>
        <v>0</v>
      </c>
      <c r="J42" s="6" t="n">
        <f aca="false">IF( OR(H42&gt;0,G42&gt;0),G42+I42,"")</f>
        <v>264</v>
      </c>
    </row>
    <row r="43" customFormat="false" ht="12.8" hidden="false" customHeight="false" outlineLevel="0" collapsed="false">
      <c r="A43" s="13" t="n">
        <v>34</v>
      </c>
      <c r="B43" s="13" t="s">
        <v>111</v>
      </c>
      <c r="C43" s="13" t="s">
        <v>112</v>
      </c>
      <c r="D43" s="13" t="s">
        <v>42</v>
      </c>
      <c r="E43" s="4" t="s">
        <v>10</v>
      </c>
      <c r="F43" s="5" t="n">
        <v>0.000414351851851852</v>
      </c>
      <c r="G43" s="14" t="n">
        <f aca="false">IF(F43&gt;0,(VLOOKUP(E43,[1]Bodovanie!$A$2:$D$9,3)*86400-_xlfn.CEILING.MATH(F43*86400,0.5))*VLOOKUP(E43,[1]Bodovanie!$A$2:$D$9,4)+250,"")</f>
        <v>258</v>
      </c>
      <c r="I43" s="6" t="str">
        <f aca="false">IF(H43&gt;0,(VLOOKUP(E43,Bodovanie!$A$2:$G$13,6)*86400-_xlfn.CEILING.MATH(H43*86400,1)*VLOOKUP(E43,Bodovanie!$A$2:$G$8,7)+250),"0")</f>
        <v>0</v>
      </c>
      <c r="J43" s="6" t="n">
        <f aca="false">IF( OR(H43&gt;0,G43&gt;0),G43+I43,"")</f>
        <v>258</v>
      </c>
    </row>
    <row r="44" customFormat="false" ht="12.8" hidden="false" customHeight="false" outlineLevel="0" collapsed="false">
      <c r="A44" s="13" t="n">
        <v>35</v>
      </c>
      <c r="B44" s="13" t="s">
        <v>113</v>
      </c>
      <c r="C44" s="13" t="s">
        <v>114</v>
      </c>
      <c r="D44" s="13" t="s">
        <v>42</v>
      </c>
      <c r="E44" s="4" t="s">
        <v>10</v>
      </c>
      <c r="F44" s="5" t="n">
        <v>0.000425925925925926</v>
      </c>
      <c r="G44" s="14" t="n">
        <f aca="false">IF(F44&gt;0,(VLOOKUP(E44,[1]Bodovanie!$A$2:$D$9,3)*86400-_xlfn.CEILING.MATH(F44*86400,0.5))*VLOOKUP(E44,[1]Bodovanie!$A$2:$D$9,4)+250,"")</f>
        <v>256</v>
      </c>
      <c r="I44" s="6" t="str">
        <f aca="false">IF(H44&gt;0,(VLOOKUP(E44,Bodovanie!$A$2:$G$13,6)*86400-_xlfn.CEILING.MATH(H44*86400,1)*VLOOKUP(E44,Bodovanie!$A$2:$G$8,7)+250),"0")</f>
        <v>0</v>
      </c>
      <c r="J44" s="6" t="n">
        <f aca="false">IF( OR(H44&gt;0,G44&gt;0),G44+I44,"")</f>
        <v>256</v>
      </c>
    </row>
    <row r="45" customFormat="false" ht="12.8" hidden="false" customHeight="false" outlineLevel="0" collapsed="false">
      <c r="A45" s="13" t="n">
        <v>36</v>
      </c>
      <c r="B45" s="13" t="s">
        <v>86</v>
      </c>
      <c r="C45" s="13" t="s">
        <v>115</v>
      </c>
      <c r="D45" s="13" t="s">
        <v>42</v>
      </c>
      <c r="E45" s="4" t="s">
        <v>10</v>
      </c>
      <c r="F45" s="5" t="n">
        <v>0.0004375</v>
      </c>
      <c r="G45" s="14" t="n">
        <f aca="false">IF(F45&gt;0,(VLOOKUP(E45,[1]Bodovanie!$A$2:$D$9,3)*86400-_xlfn.CEILING.MATH(F45*86400,0.5))*VLOOKUP(E45,[1]Bodovanie!$A$2:$D$9,4)+250,"")</f>
        <v>254</v>
      </c>
      <c r="I45" s="6" t="str">
        <f aca="false">IF(H45&gt;0,(VLOOKUP(E45,Bodovanie!$A$2:$G$13,6)*86400-_xlfn.CEILING.MATH(H45*86400,1)*VLOOKUP(E45,Bodovanie!$A$2:$G$8,7)+250),"0")</f>
        <v>0</v>
      </c>
      <c r="J45" s="6" t="n">
        <f aca="false">IF( OR(H45&gt;0,G45&gt;0),G45+I45,"")</f>
        <v>254</v>
      </c>
    </row>
    <row r="46" customFormat="false" ht="12.8" hidden="false" customHeight="false" outlineLevel="0" collapsed="false">
      <c r="A46" s="13" t="n">
        <v>37</v>
      </c>
      <c r="B46" s="3" t="s">
        <v>70</v>
      </c>
      <c r="C46" s="3" t="s">
        <v>116</v>
      </c>
      <c r="D46" s="3" t="s">
        <v>49</v>
      </c>
      <c r="E46" s="4" t="s">
        <v>10</v>
      </c>
      <c r="F46" s="5" t="n">
        <v>0.00102094907407407</v>
      </c>
      <c r="G46" s="6" t="n">
        <v>153</v>
      </c>
      <c r="H46" s="5" t="n">
        <v>0.00264305555555556</v>
      </c>
      <c r="I46" s="6" t="n">
        <f aca="false">IF(H46&gt;0,(VLOOKUP(E46,Bodovanie!$A$2:$G$13,6)*86400-_xlfn.CEILING.MATH(H46*86400,1)*VLOOKUP(E46,Bodovanie!$A$2:$G$8,7)+250),"0")</f>
        <v>101</v>
      </c>
      <c r="J46" s="6" t="n">
        <f aca="false">IF( OR(H46&gt;0,G46&gt;0),G46+I46,"")</f>
        <v>254</v>
      </c>
    </row>
    <row r="47" customFormat="false" ht="12.8" hidden="false" customHeight="false" outlineLevel="0" collapsed="false">
      <c r="A47" s="13" t="n">
        <v>38</v>
      </c>
      <c r="B47" s="13" t="s">
        <v>117</v>
      </c>
      <c r="C47" s="13" t="s">
        <v>118</v>
      </c>
      <c r="D47" s="13" t="s">
        <v>42</v>
      </c>
      <c r="E47" s="4" t="s">
        <v>10</v>
      </c>
      <c r="F47" s="5" t="n">
        <v>0.000447916666666667</v>
      </c>
      <c r="G47" s="14" t="n">
        <f aca="false">IF(F47&gt;0,(VLOOKUP(E47,[1]Bodovanie!$A$2:$D$9,3)*86400-_xlfn.CEILING.MATH(F47*86400,0.5))*VLOOKUP(E47,[1]Bodovanie!$A$2:$D$9,4)+250,"")</f>
        <v>252</v>
      </c>
      <c r="I47" s="6" t="str">
        <f aca="false">IF(H47&gt;0,(VLOOKUP(E47,Bodovanie!$A$2:$G$13,6)*86400-_xlfn.CEILING.MATH(H47*86400,1)*VLOOKUP(E47,Bodovanie!$A$2:$G$8,7)+250),"0")</f>
        <v>0</v>
      </c>
      <c r="J47" s="6" t="n">
        <f aca="false">IF( OR(H47&gt;0,G47&gt;0),G47+I47,"")</f>
        <v>252</v>
      </c>
    </row>
    <row r="48" customFormat="false" ht="12.8" hidden="false" customHeight="false" outlineLevel="0" collapsed="false">
      <c r="A48" s="13" t="n">
        <v>39</v>
      </c>
      <c r="B48" s="13" t="s">
        <v>119</v>
      </c>
      <c r="C48" s="13" t="s">
        <v>120</v>
      </c>
      <c r="D48" s="13" t="s">
        <v>42</v>
      </c>
      <c r="E48" s="4" t="s">
        <v>10</v>
      </c>
      <c r="F48" s="5" t="n">
        <v>0.000457175925925926</v>
      </c>
      <c r="G48" s="14" t="n">
        <f aca="false">IF(F48&gt;0,(VLOOKUP(E48,[1]Bodovanie!$A$2:$D$9,3)*86400-_xlfn.CEILING.MATH(F48*86400,0.5))*VLOOKUP(E48,[1]Bodovanie!$A$2:$D$9,4)+250,"")</f>
        <v>251</v>
      </c>
      <c r="I48" s="6" t="str">
        <f aca="false">IF(H48&gt;0,(VLOOKUP(E48,Bodovanie!$A$2:$G$13,6)*86400-_xlfn.CEILING.MATH(H48*86400,1)*VLOOKUP(E48,Bodovanie!$A$2:$G$8,7)+250),"0")</f>
        <v>0</v>
      </c>
      <c r="J48" s="6" t="n">
        <f aca="false">IF( OR(H48&gt;0,G48&gt;0),G48+I48,"")</f>
        <v>251</v>
      </c>
    </row>
    <row r="49" customFormat="false" ht="12.8" hidden="false" customHeight="false" outlineLevel="0" collapsed="false">
      <c r="A49" s="13" t="n">
        <v>40</v>
      </c>
      <c r="B49" s="13" t="s">
        <v>121</v>
      </c>
      <c r="C49" s="13" t="s">
        <v>122</v>
      </c>
      <c r="D49" s="13" t="s">
        <v>42</v>
      </c>
      <c r="E49" s="4" t="s">
        <v>10</v>
      </c>
      <c r="F49" s="5" t="n">
        <v>0.000452546296296296</v>
      </c>
      <c r="G49" s="14" t="n">
        <f aca="false">IF(F49&gt;0,(VLOOKUP(E49,[1]Bodovanie!$A$2:$D$9,3)*86400-_xlfn.CEILING.MATH(F49*86400,0.5))*VLOOKUP(E49,[1]Bodovanie!$A$2:$D$9,4)+250,"")</f>
        <v>251</v>
      </c>
      <c r="I49" s="6" t="str">
        <f aca="false">IF(H49&gt;0,(VLOOKUP(E49,Bodovanie!$A$2:$G$13,6)*86400-_xlfn.CEILING.MATH(H49*86400,1)*VLOOKUP(E49,Bodovanie!$A$2:$G$8,7)+250),"0")</f>
        <v>0</v>
      </c>
      <c r="J49" s="6" t="n">
        <f aca="false">IF( OR(H49&gt;0,G49&gt;0),G49+I49,"")</f>
        <v>251</v>
      </c>
    </row>
    <row r="50" customFormat="false" ht="12.8" hidden="false" customHeight="false" outlineLevel="0" collapsed="false">
      <c r="A50" s="13" t="n">
        <v>41</v>
      </c>
      <c r="B50" s="13" t="s">
        <v>123</v>
      </c>
      <c r="C50" s="13" t="s">
        <v>124</v>
      </c>
      <c r="D50" s="13" t="s">
        <v>42</v>
      </c>
      <c r="E50" s="4" t="s">
        <v>10</v>
      </c>
      <c r="F50" s="5" t="n">
        <v>0.000460648148148148</v>
      </c>
      <c r="G50" s="14" t="n">
        <f aca="false">IF(F50&gt;0,(VLOOKUP(E50,[1]Bodovanie!$A$2:$D$9,3)*86400-_xlfn.CEILING.MATH(F50*86400,0.5))*VLOOKUP(E50,[1]Bodovanie!$A$2:$D$9,4)+250,"")</f>
        <v>250</v>
      </c>
      <c r="I50" s="6" t="str">
        <f aca="false">IF(H50&gt;0,(VLOOKUP(E50,Bodovanie!$A$2:$G$13,6)*86400-_xlfn.CEILING.MATH(H50*86400,1)*VLOOKUP(E50,Bodovanie!$A$2:$G$8,7)+250),"0")</f>
        <v>0</v>
      </c>
      <c r="J50" s="6" t="n">
        <f aca="false">IF( OR(H50&gt;0,G50&gt;0),G50+I50,"")</f>
        <v>250</v>
      </c>
    </row>
    <row r="51" customFormat="false" ht="12.8" hidden="false" customHeight="false" outlineLevel="0" collapsed="false">
      <c r="A51" s="13" t="n">
        <v>42</v>
      </c>
      <c r="B51" s="13" t="s">
        <v>125</v>
      </c>
      <c r="C51" s="13" t="s">
        <v>126</v>
      </c>
      <c r="D51" s="13" t="s">
        <v>42</v>
      </c>
      <c r="E51" s="4" t="s">
        <v>10</v>
      </c>
      <c r="F51" s="5" t="n">
        <v>0.000460648148148148</v>
      </c>
      <c r="G51" s="14" t="n">
        <f aca="false">IF(F51&gt;0,(VLOOKUP(E51,[1]Bodovanie!$A$2:$D$9,3)*86400-_xlfn.CEILING.MATH(F51*86400,0.5))*VLOOKUP(E51,[1]Bodovanie!$A$2:$D$9,4)+250,"")</f>
        <v>250</v>
      </c>
      <c r="I51" s="6" t="str">
        <f aca="false">IF(H51&gt;0,(VLOOKUP(E51,Bodovanie!$A$2:$G$13,6)*86400-_xlfn.CEILING.MATH(H51*86400,1)*VLOOKUP(E51,Bodovanie!$A$2:$G$8,7)+250),"0")</f>
        <v>0</v>
      </c>
      <c r="J51" s="6" t="n">
        <f aca="false">IF( OR(H51&gt;0,G51&gt;0),G51+I51,"")</f>
        <v>250</v>
      </c>
    </row>
    <row r="52" customFormat="false" ht="12.8" hidden="false" customHeight="false" outlineLevel="0" collapsed="false">
      <c r="A52" s="13" t="n">
        <v>43</v>
      </c>
      <c r="B52" s="13" t="s">
        <v>127</v>
      </c>
      <c r="C52" s="13" t="s">
        <v>128</v>
      </c>
      <c r="D52" s="13" t="s">
        <v>42</v>
      </c>
      <c r="E52" s="4" t="s">
        <v>10</v>
      </c>
      <c r="F52" s="5" t="n">
        <v>0.000466435185185185</v>
      </c>
      <c r="G52" s="14" t="n">
        <f aca="false">IF(F52&gt;0,(VLOOKUP(E52,[1]Bodovanie!$A$2:$D$9,3)*86400-_xlfn.CEILING.MATH(F52*86400,0.5))*VLOOKUP(E52,[1]Bodovanie!$A$2:$D$9,4)+250,"")</f>
        <v>249</v>
      </c>
      <c r="I52" s="6" t="str">
        <f aca="false">IF(H52&gt;0,(VLOOKUP(E52,Bodovanie!$A$2:$G$13,6)*86400-_xlfn.CEILING.MATH(H52*86400,1)*VLOOKUP(E52,Bodovanie!$A$2:$G$8,7)+250),"0")</f>
        <v>0</v>
      </c>
      <c r="J52" s="6" t="n">
        <f aca="false">IF( OR(H52&gt;0,G52&gt;0),G52+I52,"")</f>
        <v>249</v>
      </c>
    </row>
    <row r="53" customFormat="false" ht="12.8" hidden="false" customHeight="false" outlineLevel="0" collapsed="false">
      <c r="A53" s="13" t="n">
        <v>44</v>
      </c>
      <c r="B53" s="13" t="s">
        <v>129</v>
      </c>
      <c r="C53" s="13" t="s">
        <v>130</v>
      </c>
      <c r="D53" s="13" t="s">
        <v>42</v>
      </c>
      <c r="E53" s="4" t="s">
        <v>10</v>
      </c>
      <c r="F53" s="5" t="n">
        <v>0.000472222222222222</v>
      </c>
      <c r="G53" s="14" t="n">
        <f aca="false">IF(F53&gt;0,(VLOOKUP(E53,[1]Bodovanie!$A$2:$D$9,3)*86400-_xlfn.CEILING.MATH(F53*86400,0.5))*VLOOKUP(E53,[1]Bodovanie!$A$2:$D$9,4)+250,"")</f>
        <v>248</v>
      </c>
      <c r="I53" s="6" t="str">
        <f aca="false">IF(H53&gt;0,(VLOOKUP(E53,Bodovanie!$A$2:$G$13,6)*86400-_xlfn.CEILING.MATH(H53*86400,1)*VLOOKUP(E53,Bodovanie!$A$2:$G$8,7)+250),"0")</f>
        <v>0</v>
      </c>
      <c r="J53" s="6" t="n">
        <f aca="false">IF( OR(H53&gt;0,G53&gt;0),G53+I53,"")</f>
        <v>248</v>
      </c>
    </row>
    <row r="54" customFormat="false" ht="12.8" hidden="false" customHeight="false" outlineLevel="0" collapsed="false">
      <c r="A54" s="13" t="n">
        <v>45</v>
      </c>
      <c r="B54" s="13" t="s">
        <v>131</v>
      </c>
      <c r="C54" s="13" t="s">
        <v>132</v>
      </c>
      <c r="D54" s="13" t="s">
        <v>42</v>
      </c>
      <c r="E54" s="4" t="s">
        <v>10</v>
      </c>
      <c r="F54" s="5" t="n">
        <v>0.000472222222222222</v>
      </c>
      <c r="G54" s="14" t="n">
        <f aca="false">IF(F54&gt;0,(VLOOKUP(E54,[1]Bodovanie!$A$2:$D$9,3)*86400-_xlfn.CEILING.MATH(F54*86400,0.5))*VLOOKUP(E54,[1]Bodovanie!$A$2:$D$9,4)+250,"")</f>
        <v>248</v>
      </c>
      <c r="I54" s="6" t="str">
        <f aca="false">IF(H54&gt;0,(VLOOKUP(E54,Bodovanie!$A$2:$G$13,6)*86400-_xlfn.CEILING.MATH(H54*86400,1)*VLOOKUP(E54,Bodovanie!$A$2:$G$8,7)+250),"0")</f>
        <v>0</v>
      </c>
      <c r="J54" s="6" t="n">
        <f aca="false">IF( OR(H54&gt;0,G54&gt;0),G54+I54,"")</f>
        <v>248</v>
      </c>
    </row>
    <row r="55" customFormat="false" ht="12.8" hidden="false" customHeight="false" outlineLevel="0" collapsed="false">
      <c r="A55" s="13" t="n">
        <v>46</v>
      </c>
      <c r="B55" s="13" t="s">
        <v>133</v>
      </c>
      <c r="C55" s="13" t="s">
        <v>134</v>
      </c>
      <c r="D55" s="13" t="s">
        <v>42</v>
      </c>
      <c r="E55" s="4" t="s">
        <v>10</v>
      </c>
      <c r="F55" s="5" t="n">
        <v>0.000472222222222222</v>
      </c>
      <c r="G55" s="14" t="n">
        <f aca="false">IF(F55&gt;0,(VLOOKUP(E55,[1]Bodovanie!$A$2:$D$9,3)*86400-_xlfn.CEILING.MATH(F55*86400,0.5))*VLOOKUP(E55,[1]Bodovanie!$A$2:$D$9,4)+250,"")</f>
        <v>248</v>
      </c>
      <c r="I55" s="6" t="str">
        <f aca="false">IF(H55&gt;0,(VLOOKUP(E55,Bodovanie!$A$2:$G$13,6)*86400-_xlfn.CEILING.MATH(H55*86400,1)*VLOOKUP(E55,Bodovanie!$A$2:$G$8,7)+250),"0")</f>
        <v>0</v>
      </c>
      <c r="J55" s="6" t="n">
        <f aca="false">IF( OR(H55&gt;0,G55&gt;0),G55+I55,"")</f>
        <v>248</v>
      </c>
    </row>
    <row r="56" customFormat="false" ht="12.8" hidden="false" customHeight="false" outlineLevel="0" collapsed="false">
      <c r="A56" s="13" t="n">
        <v>47</v>
      </c>
      <c r="B56" s="13" t="s">
        <v>135</v>
      </c>
      <c r="C56" s="13" t="s">
        <v>136</v>
      </c>
      <c r="D56" s="13" t="s">
        <v>42</v>
      </c>
      <c r="E56" s="4" t="s">
        <v>10</v>
      </c>
      <c r="F56" s="5" t="n">
        <v>0.000472222222222222</v>
      </c>
      <c r="G56" s="14" t="n">
        <f aca="false">IF(F56&gt;0,(VLOOKUP(E56,[1]Bodovanie!$A$2:$D$9,3)*86400-_xlfn.CEILING.MATH(F56*86400,0.5))*VLOOKUP(E56,[1]Bodovanie!$A$2:$D$9,4)+250,"")</f>
        <v>248</v>
      </c>
      <c r="I56" s="6" t="str">
        <f aca="false">IF(H56&gt;0,(VLOOKUP(E56,Bodovanie!$A$2:$G$13,6)*86400-_xlfn.CEILING.MATH(H56*86400,1)*VLOOKUP(E56,Bodovanie!$A$2:$G$8,7)+250),"0")</f>
        <v>0</v>
      </c>
      <c r="J56" s="6" t="n">
        <f aca="false">IF( OR(H56&gt;0,G56&gt;0),G56+I56,"")</f>
        <v>248</v>
      </c>
    </row>
    <row r="57" customFormat="false" ht="12.8" hidden="false" customHeight="false" outlineLevel="0" collapsed="false">
      <c r="A57" s="13" t="n">
        <v>48</v>
      </c>
      <c r="B57" s="13" t="s">
        <v>99</v>
      </c>
      <c r="C57" s="13" t="s">
        <v>137</v>
      </c>
      <c r="D57" s="13" t="s">
        <v>42</v>
      </c>
      <c r="E57" s="4" t="s">
        <v>10</v>
      </c>
      <c r="F57" s="5" t="n">
        <v>0.000472222222222222</v>
      </c>
      <c r="G57" s="14" t="n">
        <f aca="false">IF(F57&gt;0,(VLOOKUP(E57,[1]Bodovanie!$A$2:$D$9,3)*86400-_xlfn.CEILING.MATH(F57*86400,0.5))*VLOOKUP(E57,[1]Bodovanie!$A$2:$D$9,4)+250,"")</f>
        <v>248</v>
      </c>
      <c r="I57" s="6" t="str">
        <f aca="false">IF(H57&gt;0,(VLOOKUP(E57,Bodovanie!$A$2:$G$13,6)*86400-_xlfn.CEILING.MATH(H57*86400,1)*VLOOKUP(E57,Bodovanie!$A$2:$G$8,7)+250),"0")</f>
        <v>0</v>
      </c>
      <c r="J57" s="6" t="n">
        <f aca="false">IF( OR(H57&gt;0,G57&gt;0),G57+I57,"")</f>
        <v>248</v>
      </c>
    </row>
    <row r="58" customFormat="false" ht="12.8" hidden="false" customHeight="false" outlineLevel="0" collapsed="false">
      <c r="A58" s="13" t="n">
        <v>49</v>
      </c>
      <c r="B58" s="13" t="s">
        <v>138</v>
      </c>
      <c r="C58" s="13" t="s">
        <v>139</v>
      </c>
      <c r="D58" s="13" t="s">
        <v>42</v>
      </c>
      <c r="E58" s="4" t="s">
        <v>10</v>
      </c>
      <c r="F58" s="5" t="n">
        <v>0.000487268518518519</v>
      </c>
      <c r="G58" s="14" t="n">
        <f aca="false">IF(F58&gt;0,(VLOOKUP(E58,[1]Bodovanie!$A$2:$D$9,3)*86400-_xlfn.CEILING.MATH(F58*86400,0.5))*VLOOKUP(E58,[1]Bodovanie!$A$2:$D$9,4)+250,"")</f>
        <v>245</v>
      </c>
      <c r="I58" s="6" t="str">
        <f aca="false">IF(H58&gt;0,(VLOOKUP(E58,Bodovanie!$A$2:$G$13,6)*86400-_xlfn.CEILING.MATH(H58*86400,1)*VLOOKUP(E58,Bodovanie!$A$2:$G$8,7)+250),"0")</f>
        <v>0</v>
      </c>
      <c r="J58" s="6" t="n">
        <f aca="false">IF( OR(H58&gt;0,G58&gt;0),G58+I58,"")</f>
        <v>245</v>
      </c>
    </row>
    <row r="59" customFormat="false" ht="12.8" hidden="false" customHeight="false" outlineLevel="0" collapsed="false">
      <c r="A59" s="13" t="n">
        <v>50</v>
      </c>
      <c r="B59" s="13" t="s">
        <v>64</v>
      </c>
      <c r="C59" s="13" t="s">
        <v>140</v>
      </c>
      <c r="D59" s="13" t="s">
        <v>42</v>
      </c>
      <c r="E59" s="4" t="s">
        <v>10</v>
      </c>
      <c r="F59" s="5" t="n">
        <v>0.000496527777777778</v>
      </c>
      <c r="G59" s="14" t="n">
        <f aca="false">IF(F59&gt;0,(VLOOKUP(E59,[1]Bodovanie!$A$2:$D$9,3)*86400-_xlfn.CEILING.MATH(F59*86400,0.5))*VLOOKUP(E59,[1]Bodovanie!$A$2:$D$9,4)+250,"")</f>
        <v>244</v>
      </c>
      <c r="I59" s="6" t="str">
        <f aca="false">IF(H59&gt;0,(VLOOKUP(E59,Bodovanie!$A$2:$G$13,6)*86400-_xlfn.CEILING.MATH(H59*86400,1)*VLOOKUP(E59,Bodovanie!$A$2:$G$8,7)+250),"0")</f>
        <v>0</v>
      </c>
      <c r="J59" s="6" t="n">
        <f aca="false">IF( OR(H59&gt;0,G59&gt;0),G59+I59,"")</f>
        <v>244</v>
      </c>
    </row>
    <row r="60" customFormat="false" ht="12.8" hidden="false" customHeight="false" outlineLevel="0" collapsed="false">
      <c r="A60" s="13" t="n">
        <v>51</v>
      </c>
      <c r="B60" s="13" t="s">
        <v>72</v>
      </c>
      <c r="C60" s="13" t="s">
        <v>141</v>
      </c>
      <c r="D60" s="13" t="s">
        <v>42</v>
      </c>
      <c r="E60" s="4" t="s">
        <v>10</v>
      </c>
      <c r="F60" s="5" t="n">
        <v>0.000517361111111111</v>
      </c>
      <c r="G60" s="14" t="n">
        <f aca="false">IF(F60&gt;0,(VLOOKUP(E60,[1]Bodovanie!$A$2:$D$9,3)*86400-_xlfn.CEILING.MATH(F60*86400,0.5))*VLOOKUP(E60,[1]Bodovanie!$A$2:$D$9,4)+250,"")</f>
        <v>240</v>
      </c>
      <c r="I60" s="6" t="str">
        <f aca="false">IF(H60&gt;0,(VLOOKUP(E60,Bodovanie!$A$2:$G$13,6)*86400-_xlfn.CEILING.MATH(H60*86400,1)*VLOOKUP(E60,Bodovanie!$A$2:$G$8,7)+250),"0")</f>
        <v>0</v>
      </c>
      <c r="J60" s="6" t="n">
        <f aca="false">IF( OR(H60&gt;0,G60&gt;0),G60+I60,"")</f>
        <v>240</v>
      </c>
    </row>
    <row r="61" customFormat="false" ht="12.8" hidden="false" customHeight="false" outlineLevel="0" collapsed="false">
      <c r="A61" s="13" t="n">
        <v>52</v>
      </c>
      <c r="B61" s="13" t="s">
        <v>52</v>
      </c>
      <c r="C61" s="13" t="s">
        <v>106</v>
      </c>
      <c r="D61" s="13" t="s">
        <v>42</v>
      </c>
      <c r="E61" s="4" t="s">
        <v>10</v>
      </c>
      <c r="F61" s="5" t="n">
        <v>0.000528935185185185</v>
      </c>
      <c r="G61" s="14" t="n">
        <f aca="false">IF(F61&gt;0,(VLOOKUP(E61,[1]Bodovanie!$A$2:$D$9,3)*86400-_xlfn.CEILING.MATH(F61*86400,0.5))*VLOOKUP(E61,[1]Bodovanie!$A$2:$D$9,4)+250,"")</f>
        <v>238</v>
      </c>
      <c r="I61" s="6" t="str">
        <f aca="false">IF(H61&gt;0,(VLOOKUP(E61,Bodovanie!$A$2:$G$13,6)*86400-_xlfn.CEILING.MATH(H61*86400,1)*VLOOKUP(E61,Bodovanie!$A$2:$G$8,7)+250),"0")</f>
        <v>0</v>
      </c>
      <c r="J61" s="6" t="n">
        <f aca="false">IF( OR(H61&gt;0,G61&gt;0),G61+I61,"")</f>
        <v>238</v>
      </c>
    </row>
    <row r="62" customFormat="false" ht="12.8" hidden="false" customHeight="false" outlineLevel="0" collapsed="false">
      <c r="A62" s="13" t="n">
        <v>53</v>
      </c>
      <c r="B62" s="3" t="s">
        <v>142</v>
      </c>
      <c r="C62" s="3" t="s">
        <v>143</v>
      </c>
      <c r="D62" s="3" t="s">
        <v>49</v>
      </c>
      <c r="E62" s="4" t="s">
        <v>10</v>
      </c>
      <c r="F62" s="5" t="n">
        <v>0.00107928240740741</v>
      </c>
      <c r="G62" s="6" t="n">
        <v>143</v>
      </c>
      <c r="H62" s="5" t="n">
        <v>0.00272233796296296</v>
      </c>
      <c r="I62" s="6" t="n">
        <f aca="false">IF(H62&gt;0,(VLOOKUP(E62,Bodovanie!$A$2:$G$13,6)*86400-_xlfn.CEILING.MATH(H62*86400,1)*VLOOKUP(E62,Bodovanie!$A$2:$G$8,7)+250),"0")</f>
        <v>94</v>
      </c>
      <c r="J62" s="6" t="n">
        <f aca="false">IF( OR(H62&gt;0,G62&gt;0),G62+I62,"")</f>
        <v>237</v>
      </c>
    </row>
    <row r="63" customFormat="false" ht="12.8" hidden="false" customHeight="false" outlineLevel="0" collapsed="false">
      <c r="A63" s="13" t="n">
        <v>54</v>
      </c>
      <c r="B63" s="13" t="s">
        <v>144</v>
      </c>
      <c r="C63" s="13" t="s">
        <v>141</v>
      </c>
      <c r="D63" s="13" t="s">
        <v>42</v>
      </c>
      <c r="E63" s="4" t="s">
        <v>10</v>
      </c>
      <c r="F63" s="5" t="n">
        <v>0.000545138888888889</v>
      </c>
      <c r="G63" s="14" t="n">
        <f aca="false">IF(F63&gt;0,(VLOOKUP(E63,[1]Bodovanie!$A$2:$D$9,3)*86400-_xlfn.CEILING.MATH(F63*86400,0.5))*VLOOKUP(E63,[1]Bodovanie!$A$2:$D$9,4)+250,"")</f>
        <v>235</v>
      </c>
      <c r="I63" s="6" t="str">
        <f aca="false">IF(H63&gt;0,(VLOOKUP(E63,Bodovanie!$A$2:$G$13,6)*86400-_xlfn.CEILING.MATH(H63*86400,1)*VLOOKUP(E63,Bodovanie!$A$2:$G$8,7)+250),"0")</f>
        <v>0</v>
      </c>
      <c r="J63" s="6" t="n">
        <f aca="false">IF( OR(H63&gt;0,G63&gt;0),G63+I63,"")</f>
        <v>235</v>
      </c>
    </row>
    <row r="64" customFormat="false" ht="12.8" hidden="false" customHeight="false" outlineLevel="0" collapsed="false">
      <c r="A64" s="13" t="n">
        <v>55</v>
      </c>
      <c r="B64" s="13" t="s">
        <v>92</v>
      </c>
      <c r="C64" s="13" t="s">
        <v>145</v>
      </c>
      <c r="D64" s="13" t="s">
        <v>42</v>
      </c>
      <c r="E64" s="4" t="s">
        <v>10</v>
      </c>
      <c r="F64" s="5" t="n">
        <v>0.000563657407407407</v>
      </c>
      <c r="G64" s="14" t="n">
        <f aca="false">IF(F64&gt;0,(VLOOKUP(E64,[1]Bodovanie!$A$2:$D$9,3)*86400-_xlfn.CEILING.MATH(F64*86400,0.5))*VLOOKUP(E64,[1]Bodovanie!$A$2:$D$9,4)+250,"")</f>
        <v>232</v>
      </c>
      <c r="I64" s="6" t="str">
        <f aca="false">IF(H64&gt;0,(VLOOKUP(E64,Bodovanie!$A$2:$G$13,6)*86400-_xlfn.CEILING.MATH(H64*86400,1)*VLOOKUP(E64,Bodovanie!$A$2:$G$8,7)+250),"0")</f>
        <v>0</v>
      </c>
      <c r="J64" s="6" t="n">
        <f aca="false">IF( OR(H64&gt;0,G64&gt;0),G64+I64,"")</f>
        <v>232</v>
      </c>
    </row>
    <row r="65" customFormat="false" ht="12.8" hidden="false" customHeight="false" outlineLevel="0" collapsed="false">
      <c r="A65" s="13" t="n">
        <v>56</v>
      </c>
      <c r="B65" s="13" t="s">
        <v>146</v>
      </c>
      <c r="C65" s="13" t="s">
        <v>147</v>
      </c>
      <c r="D65" s="13" t="s">
        <v>42</v>
      </c>
      <c r="E65" s="4" t="s">
        <v>10</v>
      </c>
      <c r="F65" s="5" t="n">
        <v>0.000565972222222222</v>
      </c>
      <c r="G65" s="14" t="n">
        <f aca="false">IF(F65&gt;0,(VLOOKUP(E65,[1]Bodovanie!$A$2:$D$9,3)*86400-_xlfn.CEILING.MATH(F65*86400,0.5))*VLOOKUP(E65,[1]Bodovanie!$A$2:$D$9,4)+250,"")</f>
        <v>232</v>
      </c>
      <c r="I65" s="6" t="str">
        <f aca="false">IF(H65&gt;0,(VLOOKUP(E65,Bodovanie!$A$2:$G$13,6)*86400-_xlfn.CEILING.MATH(H65*86400,1)*VLOOKUP(E65,Bodovanie!$A$2:$G$8,7)+250),"0")</f>
        <v>0</v>
      </c>
      <c r="J65" s="6" t="n">
        <f aca="false">IF( OR(H65&gt;0,G65&gt;0),G65+I65,"")</f>
        <v>232</v>
      </c>
    </row>
    <row r="66" customFormat="false" ht="12.8" hidden="false" customHeight="false" outlineLevel="0" collapsed="false">
      <c r="A66" s="13" t="n">
        <v>57</v>
      </c>
      <c r="B66" s="13" t="s">
        <v>66</v>
      </c>
      <c r="C66" s="13" t="s">
        <v>148</v>
      </c>
      <c r="D66" s="13" t="s">
        <v>42</v>
      </c>
      <c r="E66" s="4" t="s">
        <v>10</v>
      </c>
      <c r="F66" s="5" t="n">
        <v>0.000565972222222222</v>
      </c>
      <c r="G66" s="14" t="n">
        <f aca="false">IF(F66&gt;0,(VLOOKUP(E66,[1]Bodovanie!$A$2:$D$9,3)*86400-_xlfn.CEILING.MATH(F66*86400,0.5))*VLOOKUP(E66,[1]Bodovanie!$A$2:$D$9,4)+250,"")</f>
        <v>232</v>
      </c>
      <c r="I66" s="6" t="str">
        <f aca="false">IF(H66&gt;0,(VLOOKUP(E66,Bodovanie!$A$2:$G$13,6)*86400-_xlfn.CEILING.MATH(H66*86400,1)*VLOOKUP(E66,Bodovanie!$A$2:$G$8,7)+250),"0")</f>
        <v>0</v>
      </c>
      <c r="J66" s="6" t="n">
        <f aca="false">IF( OR(H66&gt;0,G66&gt;0),G66+I66,"")</f>
        <v>232</v>
      </c>
    </row>
    <row r="67" customFormat="false" ht="12.8" hidden="false" customHeight="false" outlineLevel="0" collapsed="false">
      <c r="A67" s="13" t="n">
        <v>58</v>
      </c>
      <c r="B67" s="13" t="s">
        <v>149</v>
      </c>
      <c r="C67" s="13" t="s">
        <v>126</v>
      </c>
      <c r="D67" s="13" t="s">
        <v>42</v>
      </c>
      <c r="E67" s="4" t="s">
        <v>10</v>
      </c>
      <c r="F67" s="5" t="n">
        <v>0.000569444444444444</v>
      </c>
      <c r="G67" s="14" t="n">
        <f aca="false">IF(F67&gt;0,(VLOOKUP(E67,[1]Bodovanie!$A$2:$D$9,3)*86400-_xlfn.CEILING.MATH(F67*86400,0.5))*VLOOKUP(E67,[1]Bodovanie!$A$2:$D$9,4)+250,"")</f>
        <v>231</v>
      </c>
      <c r="I67" s="6" t="str">
        <f aca="false">IF(H67&gt;0,(VLOOKUP(E67,Bodovanie!$A$2:$G$13,6)*86400-_xlfn.CEILING.MATH(H67*86400,1)*VLOOKUP(E67,Bodovanie!$A$2:$G$8,7)+250),"0")</f>
        <v>0</v>
      </c>
      <c r="J67" s="6" t="n">
        <f aca="false">IF( OR(H67&gt;0,G67&gt;0),G67+I67,"")</f>
        <v>231</v>
      </c>
    </row>
    <row r="68" customFormat="false" ht="12.8" hidden="false" customHeight="false" outlineLevel="0" collapsed="false">
      <c r="A68" s="13" t="n">
        <v>59</v>
      </c>
      <c r="B68" s="13" t="s">
        <v>150</v>
      </c>
      <c r="C68" s="13" t="s">
        <v>81</v>
      </c>
      <c r="D68" s="13" t="s">
        <v>42</v>
      </c>
      <c r="E68" s="4" t="s">
        <v>10</v>
      </c>
      <c r="F68" s="5" t="n">
        <v>0.000574074074074074</v>
      </c>
      <c r="G68" s="14" t="n">
        <f aca="false">IF(F68&gt;0,(VLOOKUP(E68,[1]Bodovanie!$A$2:$D$9,3)*86400-_xlfn.CEILING.MATH(F68*86400,0.5))*VLOOKUP(E68,[1]Bodovanie!$A$2:$D$9,4)+250,"")</f>
        <v>230</v>
      </c>
      <c r="I68" s="6" t="str">
        <f aca="false">IF(H68&gt;0,(VLOOKUP(E68,Bodovanie!$A$2:$G$13,6)*86400-_xlfn.CEILING.MATH(H68*86400,1)*VLOOKUP(E68,Bodovanie!$A$2:$G$8,7)+250),"0")</f>
        <v>0</v>
      </c>
      <c r="J68" s="6" t="n">
        <f aca="false">IF( OR(H68&gt;0,G68&gt;0),G68+I68,"")</f>
        <v>230</v>
      </c>
    </row>
    <row r="69" customFormat="false" ht="12.8" hidden="false" customHeight="false" outlineLevel="0" collapsed="false">
      <c r="A69" s="13" t="n">
        <v>60</v>
      </c>
      <c r="B69" s="3" t="s">
        <v>151</v>
      </c>
      <c r="C69" s="3" t="s">
        <v>152</v>
      </c>
      <c r="D69" s="3" t="s">
        <v>49</v>
      </c>
      <c r="E69" s="4" t="s">
        <v>10</v>
      </c>
      <c r="F69" s="5" t="n">
        <v>0.00064212962962963</v>
      </c>
      <c r="G69" s="6" t="n">
        <v>219</v>
      </c>
      <c r="I69" s="6" t="str">
        <f aca="false">IF(H69&gt;0,(VLOOKUP(E69,Bodovanie!$A$2:$G$13,6)*86400-_xlfn.CEILING.MATH(H69*86400,1)*VLOOKUP(E69,Bodovanie!$A$2:$G$8,7)+250),"0")</f>
        <v>0</v>
      </c>
      <c r="J69" s="6" t="n">
        <f aca="false">IF( OR(H69&gt;0,G69&gt;0),G69+I69,"")</f>
        <v>219</v>
      </c>
    </row>
    <row r="70" customFormat="false" ht="12.8" hidden="false" customHeight="false" outlineLevel="0" collapsed="false">
      <c r="A70" s="13" t="n">
        <v>61</v>
      </c>
      <c r="B70" s="13" t="s">
        <v>135</v>
      </c>
      <c r="C70" s="13" t="s">
        <v>153</v>
      </c>
      <c r="D70" s="13" t="s">
        <v>42</v>
      </c>
      <c r="E70" s="4" t="s">
        <v>10</v>
      </c>
      <c r="F70" s="5" t="n">
        <v>0.000670138888888889</v>
      </c>
      <c r="G70" s="14" t="n">
        <f aca="false">IF(F70&gt;0,(VLOOKUP(E70,[1]Bodovanie!$A$2:$D$9,3)*86400-_xlfn.CEILING.MATH(F70*86400,0.5))*VLOOKUP(E70,[1]Bodovanie!$A$2:$D$9,4)+250,"")</f>
        <v>214</v>
      </c>
      <c r="I70" s="6" t="str">
        <f aca="false">IF(H70&gt;0,(VLOOKUP(E70,Bodovanie!$A$2:$G$13,6)*86400-_xlfn.CEILING.MATH(H70*86400,1)*VLOOKUP(E70,Bodovanie!$A$2:$G$8,7)+250),"0")</f>
        <v>0</v>
      </c>
      <c r="J70" s="6" t="n">
        <f aca="false">IF( OR(H70&gt;0,G70&gt;0),G70+I70,"")</f>
        <v>214</v>
      </c>
    </row>
    <row r="71" customFormat="false" ht="12.8" hidden="false" customHeight="false" outlineLevel="0" collapsed="false">
      <c r="A71" s="13" t="n">
        <v>62</v>
      </c>
      <c r="B71" s="3" t="s">
        <v>154</v>
      </c>
      <c r="C71" s="3" t="s">
        <v>155</v>
      </c>
      <c r="D71" s="3" t="s">
        <v>49</v>
      </c>
      <c r="E71" s="4" t="s">
        <v>10</v>
      </c>
      <c r="F71" s="5" t="n">
        <v>0.000674884259259259</v>
      </c>
      <c r="G71" s="6" t="n">
        <v>213</v>
      </c>
      <c r="I71" s="6" t="str">
        <f aca="false">IF(H71&gt;0,(VLOOKUP(E71,Bodovanie!$A$2:$G$13,6)*86400-_xlfn.CEILING.MATH(H71*86400,1)*VLOOKUP(E71,Bodovanie!$A$2:$G$8,7)+250),"0")</f>
        <v>0</v>
      </c>
      <c r="J71" s="6" t="n">
        <f aca="false">IF( OR(H71&gt;0,G71&gt;0),G71+I71,"")</f>
        <v>213</v>
      </c>
    </row>
    <row r="72" customFormat="false" ht="12.8" hidden="false" customHeight="false" outlineLevel="0" collapsed="false">
      <c r="A72" s="13" t="n">
        <v>63</v>
      </c>
      <c r="B72" s="3" t="s">
        <v>156</v>
      </c>
      <c r="C72" s="3" t="s">
        <v>157</v>
      </c>
      <c r="D72" s="3" t="s">
        <v>49</v>
      </c>
      <c r="E72" s="4" t="s">
        <v>10</v>
      </c>
      <c r="F72" s="5" t="n">
        <v>0.000687037037037037</v>
      </c>
      <c r="G72" s="6" t="n">
        <v>211</v>
      </c>
      <c r="I72" s="6" t="str">
        <f aca="false">IF(H72&gt;0,(VLOOKUP(E72,Bodovanie!$A$2:$G$13,6)*86400-_xlfn.CEILING.MATH(H72*86400,1)*VLOOKUP(E72,Bodovanie!$A$2:$G$8,7)+250),"0")</f>
        <v>0</v>
      </c>
      <c r="J72" s="6" t="n">
        <f aca="false">IF( OR(H72&gt;0,G72&gt;0),G72+I72,"")</f>
        <v>211</v>
      </c>
    </row>
    <row r="73" customFormat="false" ht="12.8" hidden="false" customHeight="false" outlineLevel="0" collapsed="false">
      <c r="A73" s="13" t="n">
        <v>64</v>
      </c>
      <c r="B73" s="3" t="s">
        <v>47</v>
      </c>
      <c r="C73" s="3" t="s">
        <v>158</v>
      </c>
      <c r="D73" s="3" t="s">
        <v>49</v>
      </c>
      <c r="E73" s="4" t="s">
        <v>10</v>
      </c>
      <c r="F73" s="5" t="n">
        <v>0.000732060185185185</v>
      </c>
      <c r="G73" s="6" t="n">
        <v>203</v>
      </c>
      <c r="I73" s="6" t="str">
        <f aca="false">IF(H73&gt;0,(VLOOKUP(E73,Bodovanie!$A$2:$G$13,6)*86400-_xlfn.CEILING.MATH(H73*86400,1)*VLOOKUP(E73,Bodovanie!$A$2:$G$8,7)+250),"0")</f>
        <v>0</v>
      </c>
      <c r="J73" s="6" t="n">
        <f aca="false">IF( OR(H73&gt;0,G73&gt;0),G73+I73,"")</f>
        <v>203</v>
      </c>
    </row>
    <row r="74" customFormat="false" ht="12.8" hidden="false" customHeight="false" outlineLevel="0" collapsed="false">
      <c r="A74" s="13" t="n">
        <v>65</v>
      </c>
      <c r="B74" s="3" t="s">
        <v>86</v>
      </c>
      <c r="C74" s="3" t="s">
        <v>159</v>
      </c>
      <c r="D74" s="3" t="s">
        <v>49</v>
      </c>
      <c r="E74" s="4" t="s">
        <v>10</v>
      </c>
      <c r="F74" s="5" t="n">
        <v>0.000743171296296296</v>
      </c>
      <c r="G74" s="6" t="n">
        <v>201</v>
      </c>
      <c r="I74" s="6" t="str">
        <f aca="false">IF(H74&gt;0,(VLOOKUP(E74,Bodovanie!$A$2:$G$13,6)*86400-_xlfn.CEILING.MATH(H74*86400,1)*VLOOKUP(E74,Bodovanie!$A$2:$G$8,7)+250),"0")</f>
        <v>0</v>
      </c>
      <c r="J74" s="6" t="n">
        <f aca="false">IF( OR(H74&gt;0,G74&gt;0),G74+I74,"")</f>
        <v>201</v>
      </c>
    </row>
    <row r="75" customFormat="false" ht="12.8" hidden="false" customHeight="false" outlineLevel="0" collapsed="false">
      <c r="A75" s="13" t="n">
        <v>66</v>
      </c>
      <c r="B75" s="3" t="s">
        <v>88</v>
      </c>
      <c r="C75" s="3" t="s">
        <v>160</v>
      </c>
      <c r="D75" s="3" t="s">
        <v>49</v>
      </c>
      <c r="E75" s="4" t="s">
        <v>10</v>
      </c>
      <c r="F75" s="5" t="n">
        <v>0.000756828703703704</v>
      </c>
      <c r="G75" s="6" t="n">
        <v>199</v>
      </c>
      <c r="I75" s="6" t="str">
        <f aca="false">IF(H75&gt;0,(VLOOKUP(E75,Bodovanie!$A$2:$G$13,6)*86400-_xlfn.CEILING.MATH(H75*86400,1)*VLOOKUP(E75,Bodovanie!$A$2:$G$8,7)+250),"0")</f>
        <v>0</v>
      </c>
      <c r="J75" s="6" t="n">
        <f aca="false">IF( OR(H75&gt;0,G75&gt;0),G75+I75,"")</f>
        <v>199</v>
      </c>
    </row>
    <row r="76" customFormat="false" ht="12.8" hidden="false" customHeight="false" outlineLevel="0" collapsed="false">
      <c r="A76" s="13" t="n">
        <v>67</v>
      </c>
      <c r="B76" s="3" t="s">
        <v>161</v>
      </c>
      <c r="C76" s="3" t="s">
        <v>162</v>
      </c>
      <c r="D76" s="3" t="s">
        <v>49</v>
      </c>
      <c r="E76" s="4" t="s">
        <v>10</v>
      </c>
      <c r="F76" s="5" t="n">
        <v>0.000791203703703704</v>
      </c>
      <c r="G76" s="6" t="n">
        <v>193</v>
      </c>
      <c r="I76" s="6" t="str">
        <f aca="false">IF(H76&gt;0,(VLOOKUP(E76,Bodovanie!$A$2:$G$13,6)*86400-_xlfn.CEILING.MATH(H76*86400,1)*VLOOKUP(E76,Bodovanie!$A$2:$G$8,7)+250),"0")</f>
        <v>0</v>
      </c>
      <c r="J76" s="6" t="n">
        <f aca="false">IF( OR(H76&gt;0,G76&gt;0),G76+I76,"")</f>
        <v>193</v>
      </c>
    </row>
    <row r="77" customFormat="false" ht="12.8" hidden="false" customHeight="false" outlineLevel="0" collapsed="false">
      <c r="A77" s="13" t="n">
        <v>68</v>
      </c>
      <c r="B77" s="3" t="s">
        <v>163</v>
      </c>
      <c r="C77" s="3" t="s">
        <v>164</v>
      </c>
      <c r="D77" s="3" t="s">
        <v>49</v>
      </c>
      <c r="E77" s="4" t="s">
        <v>10</v>
      </c>
      <c r="F77" s="5" t="n">
        <v>0.000813078703703704</v>
      </c>
      <c r="G77" s="6" t="n">
        <v>189</v>
      </c>
      <c r="I77" s="6" t="str">
        <f aca="false">IF(H77&gt;0,(VLOOKUP(E77,Bodovanie!$A$2:$G$13,6)*86400-_xlfn.CEILING.MATH(H77*86400,1)*VLOOKUP(E77,Bodovanie!$A$2:$G$8,7)+250),"0")</f>
        <v>0</v>
      </c>
      <c r="J77" s="6" t="n">
        <f aca="false">IF( OR(H77&gt;0,G77&gt;0),G77+I77,"")</f>
        <v>189</v>
      </c>
    </row>
    <row r="78" customFormat="false" ht="12.8" hidden="false" customHeight="false" outlineLevel="0" collapsed="false">
      <c r="A78" s="13" t="n">
        <v>69</v>
      </c>
      <c r="B78" s="3" t="s">
        <v>165</v>
      </c>
      <c r="C78" s="3" t="s">
        <v>166</v>
      </c>
      <c r="D78" s="3" t="s">
        <v>49</v>
      </c>
      <c r="E78" s="4" t="s">
        <v>10</v>
      </c>
      <c r="F78" s="5" t="n">
        <v>0.000840046296296296</v>
      </c>
      <c r="G78" s="6" t="n">
        <v>184</v>
      </c>
      <c r="I78" s="6" t="str">
        <f aca="false">IF(H78&gt;0,(VLOOKUP(E78,Bodovanie!$A$2:$G$13,6)*86400-_xlfn.CEILING.MATH(H78*86400,1)*VLOOKUP(E78,Bodovanie!$A$2:$G$8,7)+250),"0")</f>
        <v>0</v>
      </c>
      <c r="J78" s="6" t="n">
        <f aca="false">IF( OR(H78&gt;0,G78&gt;0),G78+I78,"")</f>
        <v>184</v>
      </c>
    </row>
    <row r="79" customFormat="false" ht="16.15" hidden="false" customHeight="false" outlineLevel="0" collapsed="false">
      <c r="A79" s="10" t="s">
        <v>167</v>
      </c>
      <c r="B79" s="10"/>
      <c r="C79" s="10"/>
      <c r="D79" s="10"/>
      <c r="E79" s="10"/>
      <c r="F79" s="10"/>
      <c r="G79" s="10"/>
      <c r="H79" s="10"/>
      <c r="I79" s="10" t="str">
        <f aca="false">IF(H79&gt;0,(VLOOKUP(E79,Bodovanie!$A$2:$G$13,6)*86400-_xlfn.CEILING.MATH(H79*86400,1)*VLOOKUP(E79,Bodovanie!$A$2:$G$8,7)+250),"0")</f>
        <v>0</v>
      </c>
      <c r="J79" s="10"/>
    </row>
    <row r="80" customFormat="false" ht="12.8" hidden="false" customHeight="false" outlineLevel="0" collapsed="false">
      <c r="A80" s="13" t="n">
        <v>1</v>
      </c>
      <c r="B80" s="3" t="s">
        <v>168</v>
      </c>
      <c r="C80" s="3" t="s">
        <v>169</v>
      </c>
      <c r="D80" s="3" t="s">
        <v>49</v>
      </c>
      <c r="E80" s="4" t="s">
        <v>13</v>
      </c>
      <c r="F80" s="5" t="n">
        <v>0.000373263888888889</v>
      </c>
      <c r="G80" s="6" t="n">
        <v>255</v>
      </c>
      <c r="H80" s="5" t="n">
        <v>0.0015087962962963</v>
      </c>
      <c r="I80" s="6" t="n">
        <f aca="false">IF(H80&gt;0,(VLOOKUP(E80,Bodovanie!$A$2:$G$13,6)*86400-_xlfn.CEILING.MATH(H80*86400,1)*VLOOKUP(E80,Bodovanie!$A$2:$G$8,7)+250),"0")</f>
        <v>269</v>
      </c>
      <c r="J80" s="6" t="n">
        <f aca="false">IF( OR(H80&gt;0,G80&gt;0),G80+I80,"")</f>
        <v>524</v>
      </c>
    </row>
    <row r="81" customFormat="false" ht="12.8" hidden="false" customHeight="false" outlineLevel="0" collapsed="false">
      <c r="A81" s="13" t="n">
        <v>2</v>
      </c>
      <c r="B81" s="3" t="s">
        <v>149</v>
      </c>
      <c r="C81" s="3" t="s">
        <v>170</v>
      </c>
      <c r="D81" s="3" t="s">
        <v>49</v>
      </c>
      <c r="E81" s="4" t="s">
        <v>13</v>
      </c>
      <c r="F81" s="5" t="n">
        <v>0.000442939814814815</v>
      </c>
      <c r="G81" s="6" t="n">
        <v>243</v>
      </c>
      <c r="H81" s="5" t="n">
        <v>0.00138148148148148</v>
      </c>
      <c r="I81" s="6" t="n">
        <f aca="false">IF(H81&gt;0,(VLOOKUP(E81,Bodovanie!$A$2:$G$13,6)*86400-_xlfn.CEILING.MATH(H81*86400,1)*VLOOKUP(E81,Bodovanie!$A$2:$G$8,7)+250),"0")</f>
        <v>280</v>
      </c>
      <c r="J81" s="6" t="n">
        <f aca="false">IF( OR(H81&gt;0,G81&gt;0),G81+I81,"")</f>
        <v>523</v>
      </c>
    </row>
    <row r="82" customFormat="false" ht="12.8" hidden="false" customHeight="false" outlineLevel="0" collapsed="false">
      <c r="A82" s="13" t="n">
        <v>3</v>
      </c>
      <c r="B82" s="3" t="s">
        <v>54</v>
      </c>
      <c r="C82" s="3" t="s">
        <v>171</v>
      </c>
      <c r="D82" s="3" t="s">
        <v>49</v>
      </c>
      <c r="E82" s="4" t="s">
        <v>13</v>
      </c>
      <c r="F82" s="5" t="n">
        <v>0.000453819444444444</v>
      </c>
      <c r="G82" s="6" t="n">
        <v>241</v>
      </c>
      <c r="H82" s="5" t="n">
        <v>0.00136990740740741</v>
      </c>
      <c r="I82" s="6" t="n">
        <f aca="false">IF(H82&gt;0,(VLOOKUP(E82,Bodovanie!$A$2:$G$13,6)*86400-_xlfn.CEILING.MATH(H82*86400,1)*VLOOKUP(E82,Bodovanie!$A$2:$G$8,7)+250),"0")</f>
        <v>281</v>
      </c>
      <c r="J82" s="6" t="n">
        <f aca="false">IF( OR(H82&gt;0,G82&gt;0),G82+I82,"")</f>
        <v>522</v>
      </c>
    </row>
    <row r="83" customFormat="false" ht="12.8" hidden="false" customHeight="false" outlineLevel="0" collapsed="false">
      <c r="A83" s="13" t="n">
        <v>4</v>
      </c>
      <c r="B83" s="3" t="s">
        <v>125</v>
      </c>
      <c r="C83" s="3" t="s">
        <v>172</v>
      </c>
      <c r="D83" s="3" t="s">
        <v>49</v>
      </c>
      <c r="E83" s="4" t="s">
        <v>13</v>
      </c>
      <c r="F83" s="5" t="n">
        <v>0.000384837962962963</v>
      </c>
      <c r="G83" s="6" t="n">
        <v>253</v>
      </c>
      <c r="H83" s="5" t="n">
        <v>0.00160347222222222</v>
      </c>
      <c r="I83" s="6" t="n">
        <f aca="false">IF(H83&gt;0,(VLOOKUP(E83,Bodovanie!$A$2:$G$13,6)*86400-_xlfn.CEILING.MATH(H83*86400,1)*VLOOKUP(E83,Bodovanie!$A$2:$G$8,7)+250),"0")</f>
        <v>261</v>
      </c>
      <c r="J83" s="6" t="n">
        <f aca="false">IF( OR(H83&gt;0,G83&gt;0),G83+I83,"")</f>
        <v>514</v>
      </c>
    </row>
    <row r="84" customFormat="false" ht="12.8" hidden="false" customHeight="false" outlineLevel="0" collapsed="false">
      <c r="A84" s="13" t="n">
        <v>5</v>
      </c>
      <c r="B84" s="3" t="s">
        <v>173</v>
      </c>
      <c r="C84" s="3" t="s">
        <v>174</v>
      </c>
      <c r="D84" s="3" t="s">
        <v>49</v>
      </c>
      <c r="E84" s="4" t="s">
        <v>13</v>
      </c>
      <c r="F84" s="5" t="n">
        <v>0.00044224537037037</v>
      </c>
      <c r="G84" s="6" t="n">
        <v>243</v>
      </c>
      <c r="H84" s="5" t="n">
        <v>0.00152048611111111</v>
      </c>
      <c r="I84" s="6" t="n">
        <f aca="false">IF(H84&gt;0,(VLOOKUP(E84,Bodovanie!$A$2:$G$13,6)*86400-_xlfn.CEILING.MATH(H84*86400,1)*VLOOKUP(E84,Bodovanie!$A$2:$G$8,7)+250),"0")</f>
        <v>268</v>
      </c>
      <c r="J84" s="6" t="n">
        <f aca="false">IF( OR(H84&gt;0,G84&gt;0),G84+I84,"")</f>
        <v>511</v>
      </c>
    </row>
    <row r="85" customFormat="false" ht="12.8" hidden="false" customHeight="false" outlineLevel="0" collapsed="false">
      <c r="A85" s="13" t="n">
        <v>6</v>
      </c>
      <c r="B85" s="3" t="s">
        <v>175</v>
      </c>
      <c r="C85" s="3" t="s">
        <v>176</v>
      </c>
      <c r="D85" s="3" t="s">
        <v>49</v>
      </c>
      <c r="E85" s="4" t="s">
        <v>13</v>
      </c>
      <c r="F85" s="5" t="n">
        <v>0.000494097222222222</v>
      </c>
      <c r="G85" s="6" t="n">
        <v>234</v>
      </c>
      <c r="H85" s="5" t="n">
        <v>0.00145706018518519</v>
      </c>
      <c r="I85" s="6" t="n">
        <f aca="false">IF(H85&gt;0,(VLOOKUP(E85,Bodovanie!$A$2:$G$13,6)*86400-_xlfn.CEILING.MATH(H85*86400,1)*VLOOKUP(E85,Bodovanie!$A$2:$G$8,7)+250),"0")</f>
        <v>274</v>
      </c>
      <c r="J85" s="6" t="n">
        <f aca="false">IF( OR(H85&gt;0,G85&gt;0),G85+I85,"")</f>
        <v>508</v>
      </c>
    </row>
    <row r="86" customFormat="false" ht="12.8" hidden="false" customHeight="false" outlineLevel="0" collapsed="false">
      <c r="A86" s="13" t="n">
        <v>7</v>
      </c>
      <c r="B86" s="3" t="s">
        <v>177</v>
      </c>
      <c r="C86" s="3" t="s">
        <v>178</v>
      </c>
      <c r="D86" s="3" t="s">
        <v>49</v>
      </c>
      <c r="E86" s="4" t="s">
        <v>13</v>
      </c>
      <c r="F86" s="5" t="n">
        <v>0.00044224537037037</v>
      </c>
      <c r="G86" s="6" t="n">
        <v>243</v>
      </c>
      <c r="H86" s="5" t="n">
        <v>0.00160138888888889</v>
      </c>
      <c r="I86" s="6" t="n">
        <f aca="false">IF(H86&gt;0,(VLOOKUP(E86,Bodovanie!$A$2:$G$13,6)*86400-_xlfn.CEILING.MATH(H86*86400,1)*VLOOKUP(E86,Bodovanie!$A$2:$G$8,7)+250),"0")</f>
        <v>261</v>
      </c>
      <c r="J86" s="6" t="n">
        <f aca="false">IF( OR(H86&gt;0,G86&gt;0),G86+I86,"")</f>
        <v>504</v>
      </c>
    </row>
    <row r="87" customFormat="false" ht="12.8" hidden="false" customHeight="false" outlineLevel="0" collapsed="false">
      <c r="A87" s="13" t="n">
        <v>8</v>
      </c>
      <c r="B87" s="3" t="s">
        <v>179</v>
      </c>
      <c r="C87" s="3" t="s">
        <v>180</v>
      </c>
      <c r="D87" s="3" t="s">
        <v>49</v>
      </c>
      <c r="E87" s="4" t="s">
        <v>13</v>
      </c>
      <c r="F87" s="5" t="n">
        <v>0.00040150462962963</v>
      </c>
      <c r="G87" s="6" t="n">
        <v>250</v>
      </c>
      <c r="H87" s="5" t="n">
        <v>0.00168275462962963</v>
      </c>
      <c r="I87" s="6" t="n">
        <f aca="false">IF(H87&gt;0,(VLOOKUP(E87,Bodovanie!$A$2:$G$13,6)*86400-_xlfn.CEILING.MATH(H87*86400,1)*VLOOKUP(E87,Bodovanie!$A$2:$G$8,7)+250),"0")</f>
        <v>254</v>
      </c>
      <c r="J87" s="6" t="n">
        <f aca="false">IF( OR(H87&gt;0,G87&gt;0),G87+I87,"")</f>
        <v>504</v>
      </c>
    </row>
    <row r="88" customFormat="false" ht="12.8" hidden="false" customHeight="false" outlineLevel="0" collapsed="false">
      <c r="A88" s="13" t="n">
        <v>9</v>
      </c>
      <c r="B88" s="3" t="s">
        <v>181</v>
      </c>
      <c r="C88" s="3" t="s">
        <v>51</v>
      </c>
      <c r="D88" s="3" t="s">
        <v>49</v>
      </c>
      <c r="E88" s="4" t="s">
        <v>13</v>
      </c>
      <c r="F88" s="5" t="n">
        <v>0.000453819444444444</v>
      </c>
      <c r="G88" s="6" t="n">
        <v>241</v>
      </c>
      <c r="H88" s="5" t="n">
        <v>0.00166909722222222</v>
      </c>
      <c r="I88" s="6" t="n">
        <f aca="false">IF(H88&gt;0,(VLOOKUP(E88,Bodovanie!$A$2:$G$13,6)*86400-_xlfn.CEILING.MATH(H88*86400,1)*VLOOKUP(E88,Bodovanie!$A$2:$G$8,7)+250),"0")</f>
        <v>255</v>
      </c>
      <c r="J88" s="6" t="n">
        <f aca="false">IF( OR(H88&gt;0,G88&gt;0),G88+I88,"")</f>
        <v>496</v>
      </c>
    </row>
    <row r="89" customFormat="false" ht="12.8" hidden="false" customHeight="false" outlineLevel="0" collapsed="false">
      <c r="A89" s="13" t="n">
        <v>10</v>
      </c>
      <c r="B89" s="3" t="s">
        <v>99</v>
      </c>
      <c r="C89" s="3" t="s">
        <v>182</v>
      </c>
      <c r="D89" s="3" t="s">
        <v>49</v>
      </c>
      <c r="E89" s="4" t="s">
        <v>13</v>
      </c>
      <c r="F89" s="5" t="n">
        <v>0.00044224537037037</v>
      </c>
      <c r="G89" s="6" t="n">
        <v>243</v>
      </c>
      <c r="H89" s="5" t="n">
        <v>0.00191273148148148</v>
      </c>
      <c r="I89" s="6" t="n">
        <f aca="false">IF(H89&gt;0,(VLOOKUP(E89,Bodovanie!$A$2:$G$13,6)*86400-_xlfn.CEILING.MATH(H89*86400,1)*VLOOKUP(E89,Bodovanie!$A$2:$G$8,7)+250),"0")</f>
        <v>234</v>
      </c>
      <c r="J89" s="6" t="n">
        <f aca="false">IF( OR(H89&gt;0,G89&gt;0),G89+I89,"")</f>
        <v>477</v>
      </c>
    </row>
    <row r="90" customFormat="false" ht="12.8" hidden="false" customHeight="false" outlineLevel="0" collapsed="false">
      <c r="A90" s="13" t="n">
        <v>11</v>
      </c>
      <c r="B90" s="3" t="s">
        <v>183</v>
      </c>
      <c r="C90" s="3" t="s">
        <v>184</v>
      </c>
      <c r="D90" s="3" t="s">
        <v>49</v>
      </c>
      <c r="E90" s="4" t="s">
        <v>13</v>
      </c>
      <c r="F90" s="5" t="n">
        <v>0.000454166666666667</v>
      </c>
      <c r="G90" s="6" t="n">
        <v>241</v>
      </c>
      <c r="H90" s="5" t="n">
        <v>0.00191273148148148</v>
      </c>
      <c r="I90" s="6" t="n">
        <f aca="false">IF(H90&gt;0,(VLOOKUP(E90,Bodovanie!$A$2:$G$13,6)*86400-_xlfn.CEILING.MATH(H90*86400,1)*VLOOKUP(E90,Bodovanie!$A$2:$G$8,7)+250),"0")</f>
        <v>234</v>
      </c>
      <c r="J90" s="6" t="n">
        <f aca="false">IF( OR(H90&gt;0,G90&gt;0),G90+I90,"")</f>
        <v>475</v>
      </c>
    </row>
    <row r="91" customFormat="false" ht="12.8" hidden="false" customHeight="false" outlineLevel="0" collapsed="false">
      <c r="A91" s="13" t="n">
        <v>12</v>
      </c>
      <c r="B91" s="3" t="s">
        <v>185</v>
      </c>
      <c r="C91" s="3" t="s">
        <v>116</v>
      </c>
      <c r="D91" s="3" t="s">
        <v>49</v>
      </c>
      <c r="E91" s="4" t="s">
        <v>13</v>
      </c>
      <c r="F91" s="5" t="n">
        <v>0.000562268518518518</v>
      </c>
      <c r="G91" s="6" t="n">
        <v>222</v>
      </c>
      <c r="H91" s="5" t="n">
        <v>0.00172615740740741</v>
      </c>
      <c r="I91" s="6" t="n">
        <f aca="false">IF(H91&gt;0,(VLOOKUP(E91,Bodovanie!$A$2:$G$13,6)*86400-_xlfn.CEILING.MATH(H91*86400,1)*VLOOKUP(E91,Bodovanie!$A$2:$G$8,7)+250),"0")</f>
        <v>250</v>
      </c>
      <c r="J91" s="6" t="n">
        <f aca="false">IF( OR(H91&gt;0,G91&gt;0),G91+I91,"")</f>
        <v>472</v>
      </c>
    </row>
    <row r="92" customFormat="false" ht="12.8" hidden="false" customHeight="false" outlineLevel="0" collapsed="false">
      <c r="A92" s="13" t="n">
        <v>13</v>
      </c>
      <c r="B92" s="3" t="s">
        <v>186</v>
      </c>
      <c r="C92" s="3" t="s">
        <v>187</v>
      </c>
      <c r="D92" s="3" t="s">
        <v>49</v>
      </c>
      <c r="E92" s="4" t="s">
        <v>13</v>
      </c>
      <c r="F92" s="5" t="n">
        <v>0.000454166666666667</v>
      </c>
      <c r="G92" s="6" t="n">
        <v>241</v>
      </c>
      <c r="H92" s="5" t="n">
        <v>0.00195300925925926</v>
      </c>
      <c r="I92" s="6" t="n">
        <f aca="false">IF(H92&gt;0,(VLOOKUP(E92,Bodovanie!$A$2:$G$13,6)*86400-_xlfn.CEILING.MATH(H92*86400,1)*VLOOKUP(E92,Bodovanie!$A$2:$G$8,7)+250),"0")</f>
        <v>231</v>
      </c>
      <c r="J92" s="6" t="n">
        <f aca="false">IF( OR(H92&gt;0,G92&gt;0),G92+I92,"")</f>
        <v>472</v>
      </c>
    </row>
    <row r="93" customFormat="false" ht="12.8" hidden="false" customHeight="false" outlineLevel="0" collapsed="false">
      <c r="A93" s="13" t="n">
        <v>14</v>
      </c>
      <c r="B93" s="3" t="s">
        <v>188</v>
      </c>
      <c r="C93" s="3" t="s">
        <v>189</v>
      </c>
      <c r="D93" s="3" t="s">
        <v>49</v>
      </c>
      <c r="E93" s="4" t="s">
        <v>13</v>
      </c>
      <c r="F93" s="5" t="n">
        <v>0.000537962962962963</v>
      </c>
      <c r="G93" s="6" t="n">
        <v>227</v>
      </c>
      <c r="H93" s="5" t="n">
        <v>0.00178530092592593</v>
      </c>
      <c r="I93" s="6" t="n">
        <f aca="false">IF(H93&gt;0,(VLOOKUP(E93,Bodovanie!$A$2:$G$13,6)*86400-_xlfn.CEILING.MATH(H93*86400,1)*VLOOKUP(E93,Bodovanie!$A$2:$G$8,7)+250),"0")</f>
        <v>245</v>
      </c>
      <c r="J93" s="6" t="n">
        <f aca="false">IF( OR(H93&gt;0,G93&gt;0),G93+I93,"")</f>
        <v>472</v>
      </c>
    </row>
    <row r="94" customFormat="false" ht="12.8" hidden="false" customHeight="false" outlineLevel="0" collapsed="false">
      <c r="A94" s="13" t="n">
        <v>15</v>
      </c>
      <c r="B94" s="3" t="s">
        <v>190</v>
      </c>
      <c r="C94" s="3" t="s">
        <v>191</v>
      </c>
      <c r="D94" s="3" t="s">
        <v>49</v>
      </c>
      <c r="E94" s="4" t="s">
        <v>13</v>
      </c>
      <c r="F94" s="5" t="n">
        <v>0.000531944444444444</v>
      </c>
      <c r="G94" s="6" t="n">
        <v>228</v>
      </c>
      <c r="H94" s="5" t="n">
        <v>0.00180798611111111</v>
      </c>
      <c r="I94" s="6" t="n">
        <f aca="false">IF(H94&gt;0,(VLOOKUP(E94,Bodovanie!$A$2:$G$13,6)*86400-_xlfn.CEILING.MATH(H94*86400,1)*VLOOKUP(E94,Bodovanie!$A$2:$G$8,7)+250),"0")</f>
        <v>243</v>
      </c>
      <c r="J94" s="6" t="n">
        <f aca="false">IF( OR(H94&gt;0,G94&gt;0),G94+I94,"")</f>
        <v>471</v>
      </c>
    </row>
    <row r="95" customFormat="false" ht="12.8" hidden="false" customHeight="false" outlineLevel="0" collapsed="false">
      <c r="A95" s="13" t="n">
        <v>16</v>
      </c>
      <c r="B95" s="3" t="s">
        <v>192</v>
      </c>
      <c r="C95" s="3" t="s">
        <v>193</v>
      </c>
      <c r="D95" s="3" t="s">
        <v>49</v>
      </c>
      <c r="E95" s="4" t="s">
        <v>13</v>
      </c>
      <c r="F95" s="5" t="n">
        <v>0.000502893518518519</v>
      </c>
      <c r="G95" s="6" t="n">
        <v>233</v>
      </c>
      <c r="H95" s="5" t="n">
        <v>0.0019474537037037</v>
      </c>
      <c r="I95" s="6" t="n">
        <f aca="false">IF(H95&gt;0,(VLOOKUP(E95,Bodovanie!$A$2:$G$13,6)*86400-_xlfn.CEILING.MATH(H95*86400,1)*VLOOKUP(E95,Bodovanie!$A$2:$G$8,7)+250),"0")</f>
        <v>231</v>
      </c>
      <c r="J95" s="6" t="n">
        <f aca="false">IF( OR(H95&gt;0,G95&gt;0),G95+I95,"")</f>
        <v>464</v>
      </c>
    </row>
    <row r="96" customFormat="false" ht="12.8" hidden="false" customHeight="false" outlineLevel="0" collapsed="false">
      <c r="A96" s="13" t="n">
        <v>17</v>
      </c>
      <c r="B96" s="3" t="s">
        <v>194</v>
      </c>
      <c r="C96" s="3" t="s">
        <v>195</v>
      </c>
      <c r="D96" s="3" t="s">
        <v>49</v>
      </c>
      <c r="E96" s="4" t="s">
        <v>13</v>
      </c>
      <c r="F96" s="5" t="n">
        <v>0.000571180555555556</v>
      </c>
      <c r="G96" s="6" t="n">
        <v>221</v>
      </c>
      <c r="H96" s="5" t="n">
        <v>0.00187743055555556</v>
      </c>
      <c r="I96" s="6" t="n">
        <f aca="false">IF(H96&gt;0,(VLOOKUP(E96,Bodovanie!$A$2:$G$13,6)*86400-_xlfn.CEILING.MATH(H96*86400,1)*VLOOKUP(E96,Bodovanie!$A$2:$G$8,7)+250),"0")</f>
        <v>237</v>
      </c>
      <c r="J96" s="6" t="n">
        <f aca="false">IF( OR(H96&gt;0,G96&gt;0),G96+I96,"")</f>
        <v>458</v>
      </c>
    </row>
    <row r="97" customFormat="false" ht="12.8" hidden="false" customHeight="false" outlineLevel="0" collapsed="false">
      <c r="A97" s="13" t="n">
        <v>18</v>
      </c>
      <c r="B97" s="3" t="s">
        <v>196</v>
      </c>
      <c r="C97" s="3" t="s">
        <v>197</v>
      </c>
      <c r="D97" s="3" t="s">
        <v>49</v>
      </c>
      <c r="E97" s="4" t="s">
        <v>13</v>
      </c>
      <c r="F97" s="5" t="n">
        <v>0.000701967592592593</v>
      </c>
      <c r="G97" s="6" t="n">
        <v>198</v>
      </c>
      <c r="H97" s="5" t="n">
        <v>0.00168240740740741</v>
      </c>
      <c r="I97" s="6" t="n">
        <f aca="false">IF(H97&gt;0,(VLOOKUP(E97,Bodovanie!$A$2:$G$13,6)*86400-_xlfn.CEILING.MATH(H97*86400,1)*VLOOKUP(E97,Bodovanie!$A$2:$G$8,7)+250),"0")</f>
        <v>254</v>
      </c>
      <c r="J97" s="6" t="n">
        <f aca="false">IF( OR(H97&gt;0,G97&gt;0),G97+I97,"")</f>
        <v>452</v>
      </c>
    </row>
    <row r="98" customFormat="false" ht="12.8" hidden="false" customHeight="false" outlineLevel="0" collapsed="false">
      <c r="A98" s="13" t="n">
        <v>19</v>
      </c>
      <c r="B98" s="3" t="s">
        <v>198</v>
      </c>
      <c r="C98" s="3" t="s">
        <v>126</v>
      </c>
      <c r="D98" s="3" t="s">
        <v>49</v>
      </c>
      <c r="E98" s="4" t="s">
        <v>13</v>
      </c>
      <c r="F98" s="5" t="n">
        <v>0.000663888888888889</v>
      </c>
      <c r="G98" s="6" t="n">
        <v>205</v>
      </c>
      <c r="H98" s="5" t="n">
        <v>0.00176782407407407</v>
      </c>
      <c r="I98" s="6" t="n">
        <f aca="false">IF(H98&gt;0,(VLOOKUP(E98,Bodovanie!$A$2:$G$13,6)*86400-_xlfn.CEILING.MATH(H98*86400,1)*VLOOKUP(E98,Bodovanie!$A$2:$G$8,7)+250),"0")</f>
        <v>247</v>
      </c>
      <c r="J98" s="6" t="n">
        <f aca="false">IF( OR(H98&gt;0,G98&gt;0),G98+I98,"")</f>
        <v>452</v>
      </c>
    </row>
    <row r="99" customFormat="false" ht="12.8" hidden="false" customHeight="false" outlineLevel="0" collapsed="false">
      <c r="A99" s="13" t="n">
        <v>20</v>
      </c>
      <c r="B99" s="3" t="s">
        <v>199</v>
      </c>
      <c r="C99" s="3" t="s">
        <v>200</v>
      </c>
      <c r="D99" s="3" t="s">
        <v>49</v>
      </c>
      <c r="E99" s="4" t="s">
        <v>13</v>
      </c>
      <c r="F99" s="5" t="n">
        <v>0.000557986111111111</v>
      </c>
      <c r="G99" s="6" t="n">
        <v>223</v>
      </c>
      <c r="H99" s="5" t="n">
        <v>0.00205</v>
      </c>
      <c r="I99" s="6" t="n">
        <f aca="false">IF(H99&gt;0,(VLOOKUP(E99,Bodovanie!$A$2:$G$13,6)*86400-_xlfn.CEILING.MATH(H99*86400,1)*VLOOKUP(E99,Bodovanie!$A$2:$G$8,7)+250),"0")</f>
        <v>222</v>
      </c>
      <c r="J99" s="6" t="n">
        <f aca="false">IF( OR(H99&gt;0,G99&gt;0),G99+I99,"")</f>
        <v>445</v>
      </c>
    </row>
    <row r="100" customFormat="false" ht="12.8" hidden="false" customHeight="false" outlineLevel="0" collapsed="false">
      <c r="A100" s="13" t="n">
        <v>21</v>
      </c>
      <c r="B100" s="3" t="s">
        <v>56</v>
      </c>
      <c r="C100" s="3" t="s">
        <v>201</v>
      </c>
      <c r="D100" s="3" t="s">
        <v>49</v>
      </c>
      <c r="E100" s="4" t="s">
        <v>13</v>
      </c>
      <c r="F100" s="5" t="n">
        <v>0.00064212962962963</v>
      </c>
      <c r="G100" s="6" t="n">
        <v>209</v>
      </c>
      <c r="H100" s="5" t="n">
        <v>0.00191296296296296</v>
      </c>
      <c r="I100" s="6" t="n">
        <f aca="false">IF(H100&gt;0,(VLOOKUP(E100,Bodovanie!$A$2:$G$13,6)*86400-_xlfn.CEILING.MATH(H100*86400,1)*VLOOKUP(E100,Bodovanie!$A$2:$G$8,7)+250),"0")</f>
        <v>234</v>
      </c>
      <c r="J100" s="6" t="n">
        <f aca="false">IF( OR(H100&gt;0,G100&gt;0),G100+I100,"")</f>
        <v>443</v>
      </c>
    </row>
    <row r="101" customFormat="false" ht="12.8" hidden="false" customHeight="false" outlineLevel="0" collapsed="false">
      <c r="A101" s="13" t="n">
        <v>22</v>
      </c>
      <c r="B101" s="3" t="s">
        <v>202</v>
      </c>
      <c r="C101" s="3" t="s">
        <v>203</v>
      </c>
      <c r="D101" s="3" t="s">
        <v>49</v>
      </c>
      <c r="E101" s="4" t="s">
        <v>13</v>
      </c>
      <c r="F101" s="5" t="n">
        <v>0.000570023148148148</v>
      </c>
      <c r="G101" s="6" t="n">
        <v>221</v>
      </c>
      <c r="H101" s="5" t="n">
        <v>0.00206435185185185</v>
      </c>
      <c r="I101" s="6" t="n">
        <f aca="false">IF(H101&gt;0,(VLOOKUP(E101,Bodovanie!$A$2:$G$13,6)*86400-_xlfn.CEILING.MATH(H101*86400,1)*VLOOKUP(E101,Bodovanie!$A$2:$G$8,7)+250),"0")</f>
        <v>221</v>
      </c>
      <c r="J101" s="6" t="n">
        <f aca="false">IF( OR(H101&gt;0,G101&gt;0),G101+I101,"")</f>
        <v>442</v>
      </c>
    </row>
    <row r="102" customFormat="false" ht="12.8" hidden="false" customHeight="false" outlineLevel="0" collapsed="false">
      <c r="A102" s="13" t="n">
        <v>23</v>
      </c>
      <c r="B102" s="3" t="s">
        <v>150</v>
      </c>
      <c r="C102" s="3" t="s">
        <v>204</v>
      </c>
      <c r="D102" s="3" t="s">
        <v>49</v>
      </c>
      <c r="E102" s="4" t="s">
        <v>13</v>
      </c>
      <c r="F102" s="5" t="n">
        <v>0.000607060185185185</v>
      </c>
      <c r="G102" s="6" t="n">
        <v>215</v>
      </c>
      <c r="H102" s="5" t="n">
        <v>0.00201631944444444</v>
      </c>
      <c r="I102" s="6" t="n">
        <f aca="false">IF(H102&gt;0,(VLOOKUP(E102,Bodovanie!$A$2:$G$13,6)*86400-_xlfn.CEILING.MATH(H102*86400,1)*VLOOKUP(E102,Bodovanie!$A$2:$G$8,7)+250),"0")</f>
        <v>225</v>
      </c>
      <c r="J102" s="6" t="n">
        <f aca="false">IF( OR(H102&gt;0,G102&gt;0),G102+I102,"")</f>
        <v>440</v>
      </c>
    </row>
    <row r="103" customFormat="false" ht="12.8" hidden="false" customHeight="false" outlineLevel="0" collapsed="false">
      <c r="A103" s="13" t="n">
        <v>24</v>
      </c>
      <c r="B103" s="3" t="s">
        <v>205</v>
      </c>
      <c r="C103" s="3" t="s">
        <v>206</v>
      </c>
      <c r="D103" s="3" t="s">
        <v>49</v>
      </c>
      <c r="E103" s="4" t="s">
        <v>13</v>
      </c>
      <c r="F103" s="5" t="n">
        <v>0.000559722222222222</v>
      </c>
      <c r="G103" s="6" t="n">
        <v>223</v>
      </c>
      <c r="H103" s="5" t="n">
        <v>0.00211064814814815</v>
      </c>
      <c r="I103" s="6" t="n">
        <f aca="false">IF(H103&gt;0,(VLOOKUP(E103,Bodovanie!$A$2:$G$13,6)*86400-_xlfn.CEILING.MATH(H103*86400,1)*VLOOKUP(E103,Bodovanie!$A$2:$G$8,7)+250),"0")</f>
        <v>217</v>
      </c>
      <c r="J103" s="6" t="n">
        <f aca="false">IF( OR(H103&gt;0,G103&gt;0),G103+I103,"")</f>
        <v>440</v>
      </c>
    </row>
    <row r="104" customFormat="false" ht="12.8" hidden="false" customHeight="false" outlineLevel="0" collapsed="false">
      <c r="A104" s="13" t="n">
        <v>25</v>
      </c>
      <c r="B104" s="3" t="s">
        <v>66</v>
      </c>
      <c r="C104" s="3" t="s">
        <v>108</v>
      </c>
      <c r="D104" s="3" t="s">
        <v>49</v>
      </c>
      <c r="E104" s="4" t="s">
        <v>13</v>
      </c>
      <c r="F104" s="5" t="n">
        <v>0.000685763888888889</v>
      </c>
      <c r="G104" s="6" t="n">
        <v>201</v>
      </c>
      <c r="H104" s="5" t="n">
        <v>0.00187280092592593</v>
      </c>
      <c r="I104" s="6" t="n">
        <f aca="false">IF(H104&gt;0,(VLOOKUP(E104,Bodovanie!$A$2:$G$13,6)*86400-_xlfn.CEILING.MATH(H104*86400,1)*VLOOKUP(E104,Bodovanie!$A$2:$G$8,7)+250),"0")</f>
        <v>238</v>
      </c>
      <c r="J104" s="6" t="n">
        <f aca="false">IF( OR(H104&gt;0,G104&gt;0),G104+I104,"")</f>
        <v>439</v>
      </c>
    </row>
    <row r="105" customFormat="false" ht="12.8" hidden="false" customHeight="false" outlineLevel="0" collapsed="false">
      <c r="A105" s="13" t="n">
        <v>26</v>
      </c>
      <c r="B105" s="3" t="s">
        <v>109</v>
      </c>
      <c r="C105" s="3" t="s">
        <v>207</v>
      </c>
      <c r="D105" s="3" t="s">
        <v>49</v>
      </c>
      <c r="E105" s="4" t="s">
        <v>13</v>
      </c>
      <c r="F105" s="5" t="n">
        <v>0.000621412037037037</v>
      </c>
      <c r="G105" s="6" t="n">
        <v>212</v>
      </c>
      <c r="H105" s="5" t="n">
        <v>0.00207592592592593</v>
      </c>
      <c r="I105" s="6" t="n">
        <f aca="false">IF(H105&gt;0,(VLOOKUP(E105,Bodovanie!$A$2:$G$13,6)*86400-_xlfn.CEILING.MATH(H105*86400,1)*VLOOKUP(E105,Bodovanie!$A$2:$G$8,7)+250),"0")</f>
        <v>220</v>
      </c>
      <c r="J105" s="6" t="n">
        <f aca="false">IF( OR(H105&gt;0,G105&gt;0),G105+I105,"")</f>
        <v>432</v>
      </c>
    </row>
    <row r="106" customFormat="false" ht="12.8" hidden="false" customHeight="false" outlineLevel="0" collapsed="false">
      <c r="A106" s="13" t="n">
        <v>27</v>
      </c>
      <c r="B106" s="3" t="s">
        <v>208</v>
      </c>
      <c r="C106" s="3" t="s">
        <v>209</v>
      </c>
      <c r="D106" s="3" t="s">
        <v>49</v>
      </c>
      <c r="E106" s="4" t="s">
        <v>13</v>
      </c>
      <c r="F106" s="5" t="n">
        <v>0.000571296296296296</v>
      </c>
      <c r="G106" s="6" t="n">
        <v>221</v>
      </c>
      <c r="H106" s="5" t="n">
        <v>0.00218009259259259</v>
      </c>
      <c r="I106" s="6" t="n">
        <f aca="false">IF(H106&gt;0,(VLOOKUP(E106,Bodovanie!$A$2:$G$13,6)*86400-_xlfn.CEILING.MATH(H106*86400,1)*VLOOKUP(E106,Bodovanie!$A$2:$G$8,7)+250),"0")</f>
        <v>211</v>
      </c>
      <c r="J106" s="6" t="n">
        <f aca="false">IF( OR(H106&gt;0,G106&gt;0),G106+I106,"")</f>
        <v>432</v>
      </c>
    </row>
    <row r="107" customFormat="false" ht="12.8" hidden="false" customHeight="false" outlineLevel="0" collapsed="false">
      <c r="A107" s="13" t="n">
        <v>28</v>
      </c>
      <c r="B107" s="3" t="s">
        <v>210</v>
      </c>
      <c r="C107" s="3" t="s">
        <v>211</v>
      </c>
      <c r="D107" s="3" t="s">
        <v>49</v>
      </c>
      <c r="E107" s="4" t="s">
        <v>13</v>
      </c>
      <c r="F107" s="5" t="n">
        <v>0.000675462962962963</v>
      </c>
      <c r="G107" s="6" t="n">
        <v>203</v>
      </c>
      <c r="H107" s="5" t="n">
        <v>0.00202962962962963</v>
      </c>
      <c r="I107" s="6" t="n">
        <f aca="false">IF(H107&gt;0,(VLOOKUP(E107,Bodovanie!$A$2:$G$13,6)*86400-_xlfn.CEILING.MATH(H107*86400,1)*VLOOKUP(E107,Bodovanie!$A$2:$G$8,7)+250),"0")</f>
        <v>224</v>
      </c>
      <c r="J107" s="6" t="n">
        <f aca="false">IF( OR(H107&gt;0,G107&gt;0),G107+I107,"")</f>
        <v>427</v>
      </c>
    </row>
    <row r="108" customFormat="false" ht="12.8" hidden="false" customHeight="false" outlineLevel="0" collapsed="false">
      <c r="A108" s="13" t="n">
        <v>29</v>
      </c>
      <c r="B108" s="3" t="s">
        <v>123</v>
      </c>
      <c r="C108" s="3" t="s">
        <v>180</v>
      </c>
      <c r="D108" s="3" t="s">
        <v>49</v>
      </c>
      <c r="E108" s="4" t="s">
        <v>13</v>
      </c>
      <c r="F108" s="5" t="n">
        <v>0.000674305555555555</v>
      </c>
      <c r="G108" s="6" t="n">
        <v>203</v>
      </c>
      <c r="H108" s="5" t="n">
        <v>0.00204097222222222</v>
      </c>
      <c r="I108" s="6" t="n">
        <f aca="false">IF(H108&gt;0,(VLOOKUP(E108,Bodovanie!$A$2:$G$13,6)*86400-_xlfn.CEILING.MATH(H108*86400,1)*VLOOKUP(E108,Bodovanie!$A$2:$G$8,7)+250),"0")</f>
        <v>223</v>
      </c>
      <c r="J108" s="6" t="n">
        <f aca="false">IF( OR(H108&gt;0,G108&gt;0),G108+I108,"")</f>
        <v>426</v>
      </c>
    </row>
    <row r="109" customFormat="false" ht="12.8" hidden="false" customHeight="false" outlineLevel="0" collapsed="false">
      <c r="A109" s="13" t="n">
        <v>30</v>
      </c>
      <c r="B109" s="3" t="s">
        <v>212</v>
      </c>
      <c r="C109" s="3" t="s">
        <v>213</v>
      </c>
      <c r="D109" s="3" t="s">
        <v>49</v>
      </c>
      <c r="E109" s="4" t="s">
        <v>13</v>
      </c>
      <c r="F109" s="5" t="n">
        <v>0.000638194444444444</v>
      </c>
      <c r="G109" s="6" t="n">
        <v>209</v>
      </c>
      <c r="H109" s="5" t="n">
        <v>0.00212476851851852</v>
      </c>
      <c r="I109" s="6" t="n">
        <f aca="false">IF(H109&gt;0,(VLOOKUP(E109,Bodovanie!$A$2:$G$13,6)*86400-_xlfn.CEILING.MATH(H109*86400,1)*VLOOKUP(E109,Bodovanie!$A$2:$G$8,7)+250),"0")</f>
        <v>216</v>
      </c>
      <c r="J109" s="6" t="n">
        <f aca="false">IF( OR(H109&gt;0,G109&gt;0),G109+I109,"")</f>
        <v>425</v>
      </c>
    </row>
    <row r="110" customFormat="false" ht="12.8" hidden="false" customHeight="false" outlineLevel="0" collapsed="false">
      <c r="A110" s="13" t="n">
        <v>31</v>
      </c>
      <c r="B110" s="3" t="s">
        <v>103</v>
      </c>
      <c r="C110" s="3" t="s">
        <v>214</v>
      </c>
      <c r="D110" s="3" t="s">
        <v>49</v>
      </c>
      <c r="E110" s="4" t="s">
        <v>13</v>
      </c>
      <c r="F110" s="5" t="n">
        <v>0.000651736111111111</v>
      </c>
      <c r="G110" s="6" t="n">
        <v>207</v>
      </c>
      <c r="H110" s="5" t="n">
        <v>0.00214363425925926</v>
      </c>
      <c r="I110" s="6" t="n">
        <f aca="false">IF(H110&gt;0,(VLOOKUP(E110,Bodovanie!$A$2:$G$13,6)*86400-_xlfn.CEILING.MATH(H110*86400,1)*VLOOKUP(E110,Bodovanie!$A$2:$G$8,7)+250),"0")</f>
        <v>214</v>
      </c>
      <c r="J110" s="6" t="n">
        <f aca="false">IF( OR(H110&gt;0,G110&gt;0),G110+I110,"")</f>
        <v>421</v>
      </c>
    </row>
    <row r="111" customFormat="false" ht="12.8" hidden="false" customHeight="false" outlineLevel="0" collapsed="false">
      <c r="A111" s="13" t="n">
        <v>32</v>
      </c>
      <c r="B111" s="3" t="s">
        <v>168</v>
      </c>
      <c r="C111" s="3" t="s">
        <v>215</v>
      </c>
      <c r="D111" s="3" t="s">
        <v>49</v>
      </c>
      <c r="E111" s="4" t="s">
        <v>13</v>
      </c>
      <c r="F111" s="5" t="n">
        <v>0.000687037037037037</v>
      </c>
      <c r="G111" s="6" t="n">
        <v>201</v>
      </c>
      <c r="H111" s="5" t="n">
        <v>0.00212094907407407</v>
      </c>
      <c r="I111" s="6" t="n">
        <f aca="false">IF(H111&gt;0,(VLOOKUP(E111,Bodovanie!$A$2:$G$13,6)*86400-_xlfn.CEILING.MATH(H111*86400,1)*VLOOKUP(E111,Bodovanie!$A$2:$G$8,7)+250),"0")</f>
        <v>216</v>
      </c>
      <c r="J111" s="6" t="n">
        <f aca="false">IF( OR(H111&gt;0,G111&gt;0),G111+I111,"")</f>
        <v>417</v>
      </c>
    </row>
    <row r="112" customFormat="false" ht="12.8" hidden="false" customHeight="false" outlineLevel="0" collapsed="false">
      <c r="A112" s="13" t="n">
        <v>33</v>
      </c>
      <c r="B112" s="3" t="s">
        <v>150</v>
      </c>
      <c r="C112" s="3" t="s">
        <v>216</v>
      </c>
      <c r="D112" s="3" t="s">
        <v>49</v>
      </c>
      <c r="E112" s="4" t="s">
        <v>13</v>
      </c>
      <c r="F112" s="5" t="n">
        <v>0.000658217592592593</v>
      </c>
      <c r="G112" s="6" t="n">
        <v>206</v>
      </c>
      <c r="H112" s="5" t="n">
        <v>0.00220358796296296</v>
      </c>
      <c r="I112" s="6" t="n">
        <f aca="false">IF(H112&gt;0,(VLOOKUP(E112,Bodovanie!$A$2:$G$13,6)*86400-_xlfn.CEILING.MATH(H112*86400,1)*VLOOKUP(E112,Bodovanie!$A$2:$G$8,7)+250),"0")</f>
        <v>209</v>
      </c>
      <c r="J112" s="6" t="n">
        <f aca="false">IF( OR(H112&gt;0,G112&gt;0),G112+I112,"")</f>
        <v>415</v>
      </c>
    </row>
    <row r="113" customFormat="false" ht="12.8" hidden="false" customHeight="false" outlineLevel="0" collapsed="false">
      <c r="A113" s="13" t="n">
        <v>34</v>
      </c>
      <c r="B113" s="3" t="s">
        <v>217</v>
      </c>
      <c r="C113" s="3" t="s">
        <v>218</v>
      </c>
      <c r="D113" s="3" t="s">
        <v>49</v>
      </c>
      <c r="E113" s="4" t="s">
        <v>13</v>
      </c>
      <c r="F113" s="5" t="n">
        <v>0.000537962962962963</v>
      </c>
      <c r="G113" s="6" t="n">
        <v>227</v>
      </c>
      <c r="I113" s="6" t="str">
        <f aca="false">IF(H113&gt;0,(VLOOKUP(E113,Bodovanie!$A$2:$G$13,6)*86400-_xlfn.CEILING.MATH(H113*86400,1)*VLOOKUP(E113,Bodovanie!$A$2:$G$8,7)+250),"0")</f>
        <v>0</v>
      </c>
      <c r="J113" s="6" t="n">
        <f aca="false">IF( OR(H113&gt;0,G113&gt;0),G113+I113,"")</f>
        <v>227</v>
      </c>
    </row>
    <row r="114" customFormat="false" ht="12.8" hidden="false" customHeight="false" outlineLevel="0" collapsed="false">
      <c r="A114" s="13" t="n">
        <v>35</v>
      </c>
      <c r="B114" s="3" t="s">
        <v>219</v>
      </c>
      <c r="C114" s="3" t="s">
        <v>98</v>
      </c>
      <c r="D114" s="3" t="s">
        <v>49</v>
      </c>
      <c r="E114" s="4" t="s">
        <v>13</v>
      </c>
      <c r="F114" s="5" t="n">
        <v>0.000622453703703704</v>
      </c>
      <c r="G114" s="6" t="n">
        <v>212</v>
      </c>
      <c r="I114" s="6" t="str">
        <f aca="false">IF(H114&gt;0,(VLOOKUP(E114,Bodovanie!$A$2:$G$13,6)*86400-_xlfn.CEILING.MATH(H114*86400,1)*VLOOKUP(E114,Bodovanie!$A$2:$G$8,7)+250),"0")</f>
        <v>0</v>
      </c>
      <c r="J114" s="6" t="n">
        <f aca="false">IF( OR(H114&gt;0,G114&gt;0),G114+I114,"")</f>
        <v>212</v>
      </c>
    </row>
    <row r="115" customFormat="false" ht="12.8" hidden="false" customHeight="false" outlineLevel="0" collapsed="false">
      <c r="A115" s="13" t="n">
        <v>36</v>
      </c>
      <c r="B115" s="3" t="s">
        <v>220</v>
      </c>
      <c r="C115" s="3" t="s">
        <v>85</v>
      </c>
      <c r="D115" s="3" t="s">
        <v>49</v>
      </c>
      <c r="E115" s="4" t="s">
        <v>13</v>
      </c>
      <c r="F115" s="5" t="n">
        <v>0.000627893518518519</v>
      </c>
      <c r="G115" s="6" t="n">
        <v>211</v>
      </c>
      <c r="I115" s="6" t="str">
        <f aca="false">IF(H115&gt;0,(VLOOKUP(E115,Bodovanie!$A$2:$G$13,6)*86400-_xlfn.CEILING.MATH(H115*86400,1)*VLOOKUP(E115,Bodovanie!$A$2:$G$8,7)+250),"0")</f>
        <v>0</v>
      </c>
      <c r="J115" s="6" t="n">
        <f aca="false">IF( OR(H115&gt;0,G115&gt;0),G115+I115,"")</f>
        <v>211</v>
      </c>
    </row>
    <row r="116" customFormat="false" ht="12.8" hidden="false" customHeight="false" outlineLevel="0" collapsed="false">
      <c r="A116" s="13" t="n">
        <v>37</v>
      </c>
      <c r="B116" s="3" t="s">
        <v>221</v>
      </c>
      <c r="C116" s="3" t="s">
        <v>108</v>
      </c>
      <c r="D116" s="3" t="s">
        <v>49</v>
      </c>
      <c r="E116" s="4" t="s">
        <v>13</v>
      </c>
      <c r="F116" s="5" t="n">
        <v>0.000651851851851852</v>
      </c>
      <c r="G116" s="6" t="n">
        <v>207</v>
      </c>
      <c r="I116" s="6" t="str">
        <f aca="false">IF(H116&gt;0,(VLOOKUP(E116,Bodovanie!$A$2:$G$13,6)*86400-_xlfn.CEILING.MATH(H116*86400,1)*VLOOKUP(E116,Bodovanie!$A$2:$G$8,7)+250),"0")</f>
        <v>0</v>
      </c>
      <c r="J116" s="6" t="n">
        <f aca="false">IF( OR(H116&gt;0,G116&gt;0),G116+I116,"")</f>
        <v>207</v>
      </c>
    </row>
    <row r="117" customFormat="false" ht="12.8" hidden="false" customHeight="false" outlineLevel="0" collapsed="false">
      <c r="A117" s="13" t="n">
        <v>38</v>
      </c>
      <c r="B117" s="3" t="s">
        <v>74</v>
      </c>
      <c r="C117" s="3" t="s">
        <v>222</v>
      </c>
      <c r="D117" s="3" t="s">
        <v>49</v>
      </c>
      <c r="E117" s="4" t="s">
        <v>13</v>
      </c>
      <c r="F117" s="5" t="n">
        <v>0.000652430555555555</v>
      </c>
      <c r="G117" s="6" t="n">
        <v>207</v>
      </c>
      <c r="I117" s="6" t="str">
        <f aca="false">IF(H117&gt;0,(VLOOKUP(E117,Bodovanie!$A$2:$G$13,6)*86400-_xlfn.CEILING.MATH(H117*86400,1)*VLOOKUP(E117,Bodovanie!$A$2:$G$8,7)+250),"0")</f>
        <v>0</v>
      </c>
      <c r="J117" s="6" t="n">
        <f aca="false">IF( OR(H117&gt;0,G117&gt;0),G117+I117,"")</f>
        <v>207</v>
      </c>
    </row>
    <row r="118" customFormat="false" ht="12.8" hidden="false" customHeight="false" outlineLevel="0" collapsed="false">
      <c r="A118" s="13" t="n">
        <v>39</v>
      </c>
      <c r="B118" s="3" t="s">
        <v>185</v>
      </c>
      <c r="C118" s="3" t="s">
        <v>223</v>
      </c>
      <c r="D118" s="3" t="s">
        <v>49</v>
      </c>
      <c r="E118" s="4" t="s">
        <v>13</v>
      </c>
      <c r="F118" s="5" t="n">
        <v>0.000653819444444444</v>
      </c>
      <c r="G118" s="6" t="n">
        <v>207</v>
      </c>
      <c r="I118" s="6" t="str">
        <f aca="false">IF(H118&gt;0,(VLOOKUP(E118,Bodovanie!$A$2:$G$13,6)*86400-_xlfn.CEILING.MATH(H118*86400,1)*VLOOKUP(E118,Bodovanie!$A$2:$G$8,7)+250),"0")</f>
        <v>0</v>
      </c>
      <c r="J118" s="6" t="n">
        <f aca="false">IF( OR(H118&gt;0,G118&gt;0),G118+I118,"")</f>
        <v>207</v>
      </c>
    </row>
    <row r="119" customFormat="false" ht="12.8" hidden="false" customHeight="false" outlineLevel="0" collapsed="false">
      <c r="A119" s="13" t="n">
        <v>40</v>
      </c>
      <c r="B119" s="3" t="s">
        <v>224</v>
      </c>
      <c r="C119" s="3" t="s">
        <v>225</v>
      </c>
      <c r="D119" s="3" t="s">
        <v>49</v>
      </c>
      <c r="E119" s="4" t="s">
        <v>13</v>
      </c>
      <c r="F119" s="5" t="n">
        <v>0.000657175925925926</v>
      </c>
      <c r="G119" s="6" t="n">
        <v>206</v>
      </c>
      <c r="I119" s="6" t="str">
        <f aca="false">IF(H119&gt;0,(VLOOKUP(E119,Bodovanie!$A$2:$G$13,6)*86400-_xlfn.CEILING.MATH(H119*86400,1)*VLOOKUP(E119,Bodovanie!$A$2:$G$8,7)+250),"0")</f>
        <v>0</v>
      </c>
      <c r="J119" s="6" t="n">
        <f aca="false">IF( OR(H119&gt;0,G119&gt;0),G119+I119,"")</f>
        <v>206</v>
      </c>
    </row>
    <row r="120" customFormat="false" ht="12.8" hidden="false" customHeight="false" outlineLevel="0" collapsed="false">
      <c r="A120" s="13" t="n">
        <v>41</v>
      </c>
      <c r="B120" s="3" t="s">
        <v>226</v>
      </c>
      <c r="C120" s="3" t="s">
        <v>227</v>
      </c>
      <c r="D120" s="3" t="s">
        <v>49</v>
      </c>
      <c r="E120" s="4" t="s">
        <v>13</v>
      </c>
      <c r="F120" s="5" t="n">
        <v>0.000675462962962963</v>
      </c>
      <c r="G120" s="6" t="n">
        <v>203</v>
      </c>
      <c r="I120" s="6" t="str">
        <f aca="false">IF(H120&gt;0,(VLOOKUP(E120,Bodovanie!$A$2:$G$13,6)*86400-_xlfn.CEILING.MATH(H120*86400,1)*VLOOKUP(E120,Bodovanie!$A$2:$G$8,7)+250),"0")</f>
        <v>0</v>
      </c>
      <c r="J120" s="6" t="n">
        <f aca="false">IF( OR(H120&gt;0,G120&gt;0),G120+I120,"")</f>
        <v>203</v>
      </c>
    </row>
    <row r="121" customFormat="false" ht="12.8" hidden="false" customHeight="false" outlineLevel="0" collapsed="false">
      <c r="A121" s="13" t="n">
        <v>42</v>
      </c>
      <c r="B121" s="3" t="s">
        <v>86</v>
      </c>
      <c r="C121" s="3" t="s">
        <v>228</v>
      </c>
      <c r="D121" s="3" t="s">
        <v>49</v>
      </c>
      <c r="E121" s="4" t="s">
        <v>13</v>
      </c>
      <c r="F121" s="5" t="n">
        <v>0.000685648148148148</v>
      </c>
      <c r="G121" s="6" t="n">
        <v>201</v>
      </c>
      <c r="I121" s="6" t="str">
        <f aca="false">IF(H121&gt;0,(VLOOKUP(E121,Bodovanie!$A$2:$G$13,6)*86400-_xlfn.CEILING.MATH(H121*86400,1)*VLOOKUP(E121,Bodovanie!$A$2:$G$8,7)+250),"0")</f>
        <v>0</v>
      </c>
      <c r="J121" s="6" t="n">
        <f aca="false">IF( OR(H121&gt;0,G121&gt;0),G121+I121,"")</f>
        <v>201</v>
      </c>
    </row>
    <row r="122" customFormat="false" ht="12.8" hidden="false" customHeight="false" outlineLevel="0" collapsed="false">
      <c r="A122" s="13" t="n">
        <v>43</v>
      </c>
      <c r="B122" s="13" t="s">
        <v>181</v>
      </c>
      <c r="C122" s="13" t="s">
        <v>229</v>
      </c>
      <c r="D122" s="13" t="s">
        <v>42</v>
      </c>
      <c r="E122" s="4" t="s">
        <v>13</v>
      </c>
      <c r="F122" s="5" t="n">
        <v>0.000702546296296296</v>
      </c>
      <c r="G122" s="14" t="n">
        <f aca="false">IF(F122&gt;0,(VLOOKUP(E122,[1]Bodovanie!$A$2:$D$9,3)*86400-_xlfn.CEILING.MATH(F122*86400,0.5))*VLOOKUP(E122,[1]Bodovanie!$A$2:$D$9,4)+250,"")</f>
        <v>198</v>
      </c>
      <c r="I122" s="6" t="str">
        <f aca="false">IF(H122&gt;0,(VLOOKUP(E122,Bodovanie!$A$2:$G$13,6)*86400-_xlfn.CEILING.MATH(H122*86400,1)*VLOOKUP(E122,Bodovanie!$A$2:$G$8,7)+250),"0")</f>
        <v>0</v>
      </c>
      <c r="J122" s="6" t="n">
        <f aca="false">IF( OR(H122&gt;0,G122&gt;0),G122+I122,"")</f>
        <v>198</v>
      </c>
    </row>
    <row r="123" customFormat="false" ht="12.8" hidden="false" customHeight="false" outlineLevel="0" collapsed="false">
      <c r="A123" s="13" t="n">
        <v>44</v>
      </c>
      <c r="B123" s="3" t="s">
        <v>123</v>
      </c>
      <c r="C123" s="3" t="s">
        <v>227</v>
      </c>
      <c r="D123" s="3" t="s">
        <v>49</v>
      </c>
      <c r="E123" s="4" t="s">
        <v>13</v>
      </c>
      <c r="F123" s="5" t="n">
        <v>0.000708912037037037</v>
      </c>
      <c r="G123" s="6" t="n">
        <v>197</v>
      </c>
      <c r="I123" s="6" t="str">
        <f aca="false">IF(H123&gt;0,(VLOOKUP(E123,Bodovanie!$A$2:$G$13,6)*86400-_xlfn.CEILING.MATH(H123*86400,1)*VLOOKUP(E123,Bodovanie!$A$2:$G$8,7)+250),"0")</f>
        <v>0</v>
      </c>
      <c r="J123" s="6" t="n">
        <f aca="false">IF( OR(H123&gt;0,G123&gt;0),G123+I123,"")</f>
        <v>197</v>
      </c>
    </row>
    <row r="124" customFormat="false" ht="12.8" hidden="false" customHeight="false" outlineLevel="0" collapsed="false">
      <c r="A124" s="13" t="n">
        <v>45</v>
      </c>
      <c r="B124" s="13" t="s">
        <v>230</v>
      </c>
      <c r="C124" s="13" t="s">
        <v>231</v>
      </c>
      <c r="D124" s="13" t="s">
        <v>42</v>
      </c>
      <c r="E124" s="4" t="s">
        <v>13</v>
      </c>
      <c r="F124" s="5" t="n">
        <v>0.000717592592592593</v>
      </c>
      <c r="G124" s="14" t="n">
        <f aca="false">IF(F124&gt;0,(VLOOKUP(E124,[1]Bodovanie!$A$2:$D$9,3)*86400-_xlfn.CEILING.MATH(F124*86400,0.5))*VLOOKUP(E124,[1]Bodovanie!$A$2:$D$9,4)+250,"")</f>
        <v>196</v>
      </c>
      <c r="I124" s="6" t="str">
        <f aca="false">IF(H124&gt;0,(VLOOKUP(E124,Bodovanie!$A$2:$G$13,6)*86400-_xlfn.CEILING.MATH(H124*86400,1)*VLOOKUP(E124,Bodovanie!$A$2:$G$8,7)+250),"0")</f>
        <v>0</v>
      </c>
      <c r="J124" s="6" t="n">
        <f aca="false">IF( OR(H124&gt;0,G124&gt;0),G124+I124,"")</f>
        <v>196</v>
      </c>
    </row>
    <row r="125" customFormat="false" ht="12.8" hidden="false" customHeight="false" outlineLevel="0" collapsed="false">
      <c r="A125" s="13" t="n">
        <v>46</v>
      </c>
      <c r="B125" s="13" t="s">
        <v>232</v>
      </c>
      <c r="C125" s="13" t="s">
        <v>233</v>
      </c>
      <c r="D125" s="13" t="s">
        <v>42</v>
      </c>
      <c r="E125" s="4" t="s">
        <v>13</v>
      </c>
      <c r="F125" s="5" t="n">
        <v>0.000753472222222222</v>
      </c>
      <c r="G125" s="14" t="n">
        <f aca="false">IF(F125&gt;0,(VLOOKUP(E125,[1]Bodovanie!$A$2:$D$9,3)*86400-_xlfn.CEILING.MATH(F125*86400,0.5))*VLOOKUP(E125,[1]Bodovanie!$A$2:$D$9,4)+250,"")</f>
        <v>189</v>
      </c>
      <c r="I125" s="6" t="str">
        <f aca="false">IF(H125&gt;0,(VLOOKUP(E125,Bodovanie!$A$2:$G$13,6)*86400-_xlfn.CEILING.MATH(H125*86400,1)*VLOOKUP(E125,Bodovanie!$A$2:$G$8,7)+250),"0")</f>
        <v>0</v>
      </c>
      <c r="J125" s="6" t="n">
        <f aca="false">IF( OR(H125&gt;0,G125&gt;0),G125+I125,"")</f>
        <v>189</v>
      </c>
    </row>
    <row r="126" customFormat="false" ht="12.8" hidden="false" customHeight="false" outlineLevel="0" collapsed="false">
      <c r="A126" s="13" t="n">
        <v>47</v>
      </c>
      <c r="B126" s="13" t="s">
        <v>72</v>
      </c>
      <c r="C126" s="13" t="s">
        <v>234</v>
      </c>
      <c r="D126" s="13" t="s">
        <v>42</v>
      </c>
      <c r="E126" s="4" t="s">
        <v>13</v>
      </c>
      <c r="F126" s="5" t="n">
        <v>0.000773148148148148</v>
      </c>
      <c r="G126" s="14" t="n">
        <f aca="false">IF(F126&gt;0,(VLOOKUP(E126,[1]Bodovanie!$A$2:$D$9,3)*86400-_xlfn.CEILING.MATH(F126*86400,0.5))*VLOOKUP(E126,[1]Bodovanie!$A$2:$D$9,4)+250,"")</f>
        <v>186</v>
      </c>
      <c r="I126" s="6" t="str">
        <f aca="false">IF(H126&gt;0,(VLOOKUP(E126,Bodovanie!$A$2:$G$13,6)*86400-_xlfn.CEILING.MATH(H126*86400,1)*VLOOKUP(E126,Bodovanie!$A$2:$G$8,7)+250),"0")</f>
        <v>0</v>
      </c>
      <c r="J126" s="6" t="n">
        <f aca="false">IF( OR(H126&gt;0,G126&gt;0),G126+I126,"")</f>
        <v>186</v>
      </c>
    </row>
    <row r="127" customFormat="false" ht="12.8" hidden="false" customHeight="false" outlineLevel="0" collapsed="false">
      <c r="A127" s="13" t="n">
        <v>48</v>
      </c>
      <c r="B127" s="13" t="s">
        <v>235</v>
      </c>
      <c r="C127" s="13" t="s">
        <v>236</v>
      </c>
      <c r="D127" s="13" t="s">
        <v>42</v>
      </c>
      <c r="E127" s="4" t="s">
        <v>13</v>
      </c>
      <c r="F127" s="5" t="n">
        <v>0.000775462962962963</v>
      </c>
      <c r="G127" s="14" t="n">
        <f aca="false">IF(F127&gt;0,(VLOOKUP(E127,[1]Bodovanie!$A$2:$D$9,3)*86400-_xlfn.CEILING.MATH(F127*86400,0.5))*VLOOKUP(E127,[1]Bodovanie!$A$2:$D$9,4)+250,"")</f>
        <v>186</v>
      </c>
      <c r="I127" s="6" t="str">
        <f aca="false">IF(H127&gt;0,(VLOOKUP(E127,Bodovanie!$A$2:$G$13,6)*86400-_xlfn.CEILING.MATH(H127*86400,1)*VLOOKUP(E127,Bodovanie!$A$2:$G$8,7)+250),"0")</f>
        <v>0</v>
      </c>
      <c r="J127" s="6" t="n">
        <f aca="false">IF( OR(H127&gt;0,G127&gt;0),G127+I127,"")</f>
        <v>186</v>
      </c>
    </row>
    <row r="128" customFormat="false" ht="12.8" hidden="false" customHeight="false" outlineLevel="0" collapsed="false">
      <c r="A128" s="13" t="n">
        <v>49</v>
      </c>
      <c r="B128" s="13" t="s">
        <v>103</v>
      </c>
      <c r="C128" s="13" t="s">
        <v>237</v>
      </c>
      <c r="D128" s="13" t="s">
        <v>42</v>
      </c>
      <c r="E128" s="4" t="s">
        <v>13</v>
      </c>
      <c r="F128" s="5" t="n">
        <v>0.000806712962962963</v>
      </c>
      <c r="G128" s="14" t="n">
        <f aca="false">IF(F128&gt;0,(VLOOKUP(E128,[1]Bodovanie!$A$2:$D$9,3)*86400-_xlfn.CEILING.MATH(F128*86400,0.5))*VLOOKUP(E128,[1]Bodovanie!$A$2:$D$9,4)+250,"")</f>
        <v>180</v>
      </c>
      <c r="I128" s="6" t="str">
        <f aca="false">IF(H128&gt;0,(VLOOKUP(E128,Bodovanie!$A$2:$G$13,6)*86400-_xlfn.CEILING.MATH(H128*86400,1)*VLOOKUP(E128,Bodovanie!$A$2:$G$8,7)+250),"0")</f>
        <v>0</v>
      </c>
      <c r="J128" s="6" t="n">
        <f aca="false">IF( OR(H128&gt;0,G128&gt;0),G128+I128,"")</f>
        <v>180</v>
      </c>
    </row>
    <row r="129" customFormat="false" ht="12.8" hidden="false" customHeight="false" outlineLevel="0" collapsed="false">
      <c r="A129" s="13" t="n">
        <v>50</v>
      </c>
      <c r="B129" s="13" t="s">
        <v>238</v>
      </c>
      <c r="C129" s="13" t="s">
        <v>239</v>
      </c>
      <c r="D129" s="13" t="s">
        <v>42</v>
      </c>
      <c r="E129" s="4" t="s">
        <v>13</v>
      </c>
      <c r="F129" s="5" t="n">
        <v>0.000811342592592593</v>
      </c>
      <c r="G129" s="14" t="n">
        <f aca="false">IF(F129&gt;0,(VLOOKUP(E129,[1]Bodovanie!$A$2:$D$9,3)*86400-_xlfn.CEILING.MATH(F129*86400,0.5))*VLOOKUP(E129,[1]Bodovanie!$A$2:$D$9,4)+250,"")</f>
        <v>179</v>
      </c>
      <c r="I129" s="6" t="str">
        <f aca="false">IF(H129&gt;0,(VLOOKUP(E129,Bodovanie!$A$2:$G$13,6)*86400-_xlfn.CEILING.MATH(H129*86400,1)*VLOOKUP(E129,Bodovanie!$A$2:$G$8,7)+250),"0")</f>
        <v>0</v>
      </c>
      <c r="J129" s="6" t="n">
        <f aca="false">IF( OR(H129&gt;0,G129&gt;0),G129+I129,"")</f>
        <v>179</v>
      </c>
    </row>
    <row r="130" customFormat="false" ht="12.8" hidden="false" customHeight="false" outlineLevel="0" collapsed="false">
      <c r="A130" s="13" t="n">
        <v>51</v>
      </c>
      <c r="B130" s="13" t="s">
        <v>240</v>
      </c>
      <c r="C130" s="13" t="s">
        <v>241</v>
      </c>
      <c r="D130" s="13" t="s">
        <v>42</v>
      </c>
      <c r="E130" s="4" t="s">
        <v>13</v>
      </c>
      <c r="F130" s="5" t="n">
        <v>0.000820601851851852</v>
      </c>
      <c r="G130" s="14" t="n">
        <f aca="false">IF(F130&gt;0,(VLOOKUP(E130,[1]Bodovanie!$A$2:$D$9,3)*86400-_xlfn.CEILING.MATH(F130*86400,0.5))*VLOOKUP(E130,[1]Bodovanie!$A$2:$D$9,4)+250,"")</f>
        <v>178</v>
      </c>
      <c r="I130" s="6" t="str">
        <f aca="false">IF(H130&gt;0,(VLOOKUP(E130,Bodovanie!$A$2:$G$13,6)*86400-_xlfn.CEILING.MATH(H130*86400,1)*VLOOKUP(E130,Bodovanie!$A$2:$G$8,7)+250),"0")</f>
        <v>0</v>
      </c>
      <c r="J130" s="6" t="n">
        <f aca="false">IF( OR(H130&gt;0,G130&gt;0),G130+I130,"")</f>
        <v>178</v>
      </c>
    </row>
    <row r="131" customFormat="false" ht="12.8" hidden="false" customHeight="false" outlineLevel="0" collapsed="false">
      <c r="A131" s="13" t="n">
        <v>52</v>
      </c>
      <c r="B131" s="13" t="s">
        <v>242</v>
      </c>
      <c r="C131" s="13" t="s">
        <v>243</v>
      </c>
      <c r="D131" s="13" t="s">
        <v>42</v>
      </c>
      <c r="E131" s="4" t="s">
        <v>13</v>
      </c>
      <c r="F131" s="5" t="n">
        <v>0.000833333333333333</v>
      </c>
      <c r="G131" s="14" t="n">
        <f aca="false">IF(F131&gt;0,(VLOOKUP(E131,[1]Bodovanie!$A$2:$D$9,3)*86400-_xlfn.CEILING.MATH(F131*86400,0.5))*VLOOKUP(E131,[1]Bodovanie!$A$2:$D$9,4)+250,"")</f>
        <v>176</v>
      </c>
      <c r="I131" s="6" t="str">
        <f aca="false">IF(H131&gt;0,(VLOOKUP(E131,Bodovanie!$A$2:$G$13,6)*86400-_xlfn.CEILING.MATH(H131*86400,1)*VLOOKUP(E131,Bodovanie!$A$2:$G$8,7)+250),"0")</f>
        <v>0</v>
      </c>
      <c r="J131" s="6" t="n">
        <f aca="false">IF( OR(H131&gt;0,G131&gt;0),G131+I131,"")</f>
        <v>176</v>
      </c>
    </row>
    <row r="132" customFormat="false" ht="12.8" hidden="false" customHeight="false" outlineLevel="0" collapsed="false">
      <c r="A132" s="13" t="n">
        <v>53</v>
      </c>
      <c r="B132" s="13" t="s">
        <v>244</v>
      </c>
      <c r="C132" s="13" t="s">
        <v>234</v>
      </c>
      <c r="D132" s="13" t="s">
        <v>42</v>
      </c>
      <c r="E132" s="4" t="s">
        <v>13</v>
      </c>
      <c r="F132" s="5" t="n">
        <v>0.00083912037037037</v>
      </c>
      <c r="G132" s="14" t="n">
        <f aca="false">IF(F132&gt;0,(VLOOKUP(E132,[1]Bodovanie!$A$2:$D$9,3)*86400-_xlfn.CEILING.MATH(F132*86400,0.5))*VLOOKUP(E132,[1]Bodovanie!$A$2:$D$9,4)+250,"")</f>
        <v>175</v>
      </c>
      <c r="I132" s="6" t="str">
        <f aca="false">IF(H132&gt;0,(VLOOKUP(E132,Bodovanie!$A$2:$G$13,6)*86400-_xlfn.CEILING.MATH(H132*86400,1)*VLOOKUP(E132,Bodovanie!$A$2:$G$8,7)+250),"0")</f>
        <v>0</v>
      </c>
      <c r="J132" s="6" t="n">
        <f aca="false">IF( OR(H132&gt;0,G132&gt;0),G132+I132,"")</f>
        <v>175</v>
      </c>
    </row>
    <row r="133" customFormat="false" ht="12.8" hidden="false" customHeight="false" outlineLevel="0" collapsed="false">
      <c r="A133" s="13" t="n">
        <v>54</v>
      </c>
      <c r="B133" s="13" t="s">
        <v>135</v>
      </c>
      <c r="C133" s="13" t="s">
        <v>245</v>
      </c>
      <c r="D133" s="13" t="s">
        <v>42</v>
      </c>
      <c r="E133" s="4" t="s">
        <v>13</v>
      </c>
      <c r="F133" s="5" t="n">
        <v>0.000849537037037037</v>
      </c>
      <c r="G133" s="14" t="n">
        <f aca="false">IF(F133&gt;0,(VLOOKUP(E133,[1]Bodovanie!$A$2:$D$9,3)*86400-_xlfn.CEILING.MATH(F133*86400,0.5))*VLOOKUP(E133,[1]Bodovanie!$A$2:$D$9,4)+250,"")</f>
        <v>173</v>
      </c>
      <c r="I133" s="6" t="str">
        <f aca="false">IF(H133&gt;0,(VLOOKUP(E133,Bodovanie!$A$2:$G$13,6)*86400-_xlfn.CEILING.MATH(H133*86400,1)*VLOOKUP(E133,Bodovanie!$A$2:$G$8,7)+250),"0")</f>
        <v>0</v>
      </c>
      <c r="J133" s="6" t="n">
        <f aca="false">IF( OR(H133&gt;0,G133&gt;0),G133+I133,"")</f>
        <v>173</v>
      </c>
    </row>
    <row r="134" customFormat="false" ht="12.8" hidden="false" customHeight="false" outlineLevel="0" collapsed="false">
      <c r="A134" s="13" t="n">
        <v>55</v>
      </c>
      <c r="B134" s="13" t="s">
        <v>246</v>
      </c>
      <c r="C134" s="13" t="s">
        <v>247</v>
      </c>
      <c r="D134" s="13" t="s">
        <v>42</v>
      </c>
      <c r="E134" s="4" t="s">
        <v>13</v>
      </c>
      <c r="F134" s="5" t="n">
        <v>0.000876157407407407</v>
      </c>
      <c r="G134" s="14" t="n">
        <f aca="false">IF(F134&gt;0,(VLOOKUP(E134,[1]Bodovanie!$A$2:$D$9,3)*86400-_xlfn.CEILING.MATH(F134*86400,0.5))*VLOOKUP(E134,[1]Bodovanie!$A$2:$D$9,4)+250,"")</f>
        <v>168</v>
      </c>
      <c r="I134" s="6" t="str">
        <f aca="false">IF(H134&gt;0,(VLOOKUP(E134,Bodovanie!$A$2:$G$13,6)*86400-_xlfn.CEILING.MATH(H134*86400,1)*VLOOKUP(E134,Bodovanie!$A$2:$G$8,7)+250),"0")</f>
        <v>0</v>
      </c>
      <c r="J134" s="6" t="n">
        <f aca="false">IF( OR(H134&gt;0,G134&gt;0),G134+I134,"")</f>
        <v>168</v>
      </c>
    </row>
    <row r="135" customFormat="false" ht="12.8" hidden="false" customHeight="false" outlineLevel="0" collapsed="false">
      <c r="A135" s="13" t="n">
        <v>56</v>
      </c>
      <c r="B135" s="13" t="s">
        <v>154</v>
      </c>
      <c r="C135" s="13" t="s">
        <v>248</v>
      </c>
      <c r="D135" s="13" t="s">
        <v>42</v>
      </c>
      <c r="E135" s="4" t="s">
        <v>13</v>
      </c>
      <c r="F135" s="5" t="n">
        <v>0.000899305555555556</v>
      </c>
      <c r="G135" s="14" t="n">
        <f aca="false">IF(F135&gt;0,(VLOOKUP(E135,[1]Bodovanie!$A$2:$D$9,3)*86400-_xlfn.CEILING.MATH(F135*86400,0.5))*VLOOKUP(E135,[1]Bodovanie!$A$2:$D$9,4)+250,"")</f>
        <v>164</v>
      </c>
      <c r="I135" s="6" t="str">
        <f aca="false">IF(H135&gt;0,(VLOOKUP(E135,Bodovanie!$A$2:$G$13,6)*86400-_xlfn.CEILING.MATH(H135*86400,1)*VLOOKUP(E135,Bodovanie!$A$2:$G$8,7)+250),"0")</f>
        <v>0</v>
      </c>
      <c r="J135" s="6" t="n">
        <f aca="false">IF( OR(H135&gt;0,G135&gt;0),G135+I135,"")</f>
        <v>164</v>
      </c>
    </row>
    <row r="136" customFormat="false" ht="12.8" hidden="false" customHeight="false" outlineLevel="0" collapsed="false">
      <c r="A136" s="13" t="n">
        <v>57</v>
      </c>
      <c r="B136" s="13" t="s">
        <v>82</v>
      </c>
      <c r="C136" s="13" t="s">
        <v>249</v>
      </c>
      <c r="D136" s="13" t="s">
        <v>42</v>
      </c>
      <c r="E136" s="4" t="s">
        <v>13</v>
      </c>
      <c r="F136" s="5" t="n">
        <v>0.00091087962962963</v>
      </c>
      <c r="G136" s="14" t="n">
        <f aca="false">IF(F136&gt;0,(VLOOKUP(E136,[1]Bodovanie!$A$2:$D$9,3)*86400-_xlfn.CEILING.MATH(F136*86400,0.5))*VLOOKUP(E136,[1]Bodovanie!$A$2:$D$9,4)+250,"")</f>
        <v>162</v>
      </c>
      <c r="I136" s="6" t="str">
        <f aca="false">IF(H136&gt;0,(VLOOKUP(E136,Bodovanie!$A$2:$G$13,6)*86400-_xlfn.CEILING.MATH(H136*86400,1)*VLOOKUP(E136,Bodovanie!$A$2:$G$8,7)+250),"0")</f>
        <v>0</v>
      </c>
      <c r="J136" s="6" t="n">
        <f aca="false">IF( OR(H136&gt;0,G136&gt;0),G136+I136,"")</f>
        <v>162</v>
      </c>
    </row>
    <row r="137" customFormat="false" ht="12.8" hidden="false" customHeight="false" outlineLevel="0" collapsed="false">
      <c r="A137" s="13" t="n">
        <v>58</v>
      </c>
      <c r="B137" s="13" t="s">
        <v>84</v>
      </c>
      <c r="C137" s="13" t="s">
        <v>250</v>
      </c>
      <c r="D137" s="13" t="s">
        <v>42</v>
      </c>
      <c r="E137" s="4" t="s">
        <v>13</v>
      </c>
      <c r="F137" s="5" t="n">
        <v>0.000922453703703704</v>
      </c>
      <c r="G137" s="14" t="n">
        <f aca="false">IF(F137&gt;0,(VLOOKUP(E137,[1]Bodovanie!$A$2:$D$9,3)*86400-_xlfn.CEILING.MATH(F137*86400,0.5))*VLOOKUP(E137,[1]Bodovanie!$A$2:$D$9,4)+250,"")</f>
        <v>160</v>
      </c>
      <c r="I137" s="6" t="str">
        <f aca="false">IF(H137&gt;0,(VLOOKUP(E137,Bodovanie!$A$2:$G$13,6)*86400-_xlfn.CEILING.MATH(H137*86400,1)*VLOOKUP(E137,Bodovanie!$A$2:$G$8,7)+250),"0")</f>
        <v>0</v>
      </c>
      <c r="J137" s="6" t="n">
        <f aca="false">IF( OR(H137&gt;0,G137&gt;0),G137+I137,"")</f>
        <v>160</v>
      </c>
    </row>
    <row r="138" customFormat="false" ht="12.8" hidden="false" customHeight="false" outlineLevel="0" collapsed="false">
      <c r="A138" s="13" t="n">
        <v>59</v>
      </c>
      <c r="B138" s="13" t="s">
        <v>154</v>
      </c>
      <c r="C138" s="13" t="s">
        <v>251</v>
      </c>
      <c r="D138" s="13" t="s">
        <v>42</v>
      </c>
      <c r="E138" s="4" t="s">
        <v>13</v>
      </c>
      <c r="F138" s="5" t="n">
        <v>0.000924768518518518</v>
      </c>
      <c r="G138" s="14" t="n">
        <f aca="false">IF(F138&gt;0,(VLOOKUP(E138,[1]Bodovanie!$A$2:$D$9,3)*86400-_xlfn.CEILING.MATH(F138*86400,0.5))*VLOOKUP(E138,[1]Bodovanie!$A$2:$D$9,4)+250,"")</f>
        <v>160</v>
      </c>
      <c r="I138" s="6" t="str">
        <f aca="false">IF(H138&gt;0,(VLOOKUP(E138,Bodovanie!$A$2:$G$13,6)*86400-_xlfn.CEILING.MATH(H138*86400,1)*VLOOKUP(E138,Bodovanie!$A$2:$G$8,7)+250),"0")</f>
        <v>0</v>
      </c>
      <c r="J138" s="6" t="n">
        <f aca="false">IF( OR(H138&gt;0,G138&gt;0),G138+I138,"")</f>
        <v>160</v>
      </c>
    </row>
    <row r="139" customFormat="false" ht="12.8" hidden="false" customHeight="false" outlineLevel="0" collapsed="false">
      <c r="A139" s="13" t="n">
        <v>60</v>
      </c>
      <c r="B139" s="13" t="s">
        <v>168</v>
      </c>
      <c r="C139" s="13" t="s">
        <v>252</v>
      </c>
      <c r="D139" s="13" t="s">
        <v>42</v>
      </c>
      <c r="E139" s="4" t="s">
        <v>13</v>
      </c>
      <c r="F139" s="5" t="n">
        <v>0.000936342592592593</v>
      </c>
      <c r="G139" s="14" t="n">
        <f aca="false">IF(F139&gt;0,(VLOOKUP(E139,[1]Bodovanie!$A$2:$D$9,3)*86400-_xlfn.CEILING.MATH(F139*86400,0.5))*VLOOKUP(E139,[1]Bodovanie!$A$2:$D$9,4)+250,"")</f>
        <v>158</v>
      </c>
      <c r="I139" s="6" t="str">
        <f aca="false">IF(H139&gt;0,(VLOOKUP(E139,Bodovanie!$A$2:$G$13,6)*86400-_xlfn.CEILING.MATH(H139*86400,1)*VLOOKUP(E139,Bodovanie!$A$2:$G$8,7)+250),"0")</f>
        <v>0</v>
      </c>
      <c r="J139" s="6" t="n">
        <f aca="false">IF( OR(H139&gt;0,G139&gt;0),G139+I139,"")</f>
        <v>158</v>
      </c>
    </row>
    <row r="140" customFormat="false" ht="12.8" hidden="false" customHeight="false" outlineLevel="0" collapsed="false">
      <c r="A140" s="13" t="n">
        <v>61</v>
      </c>
      <c r="B140" s="13" t="s">
        <v>253</v>
      </c>
      <c r="C140" s="13" t="s">
        <v>254</v>
      </c>
      <c r="D140" s="13" t="s">
        <v>42</v>
      </c>
      <c r="E140" s="4" t="s">
        <v>13</v>
      </c>
      <c r="F140" s="5" t="n">
        <v>0.0009375</v>
      </c>
      <c r="G140" s="14" t="n">
        <f aca="false">IF(F140&gt;0,(VLOOKUP(E140,[1]Bodovanie!$A$2:$D$9,3)*86400-_xlfn.CEILING.MATH(F140*86400,0.5))*VLOOKUP(E140,[1]Bodovanie!$A$2:$D$9,4)+250,"")</f>
        <v>158</v>
      </c>
      <c r="I140" s="6" t="str">
        <f aca="false">IF(H140&gt;0,(VLOOKUP(E140,Bodovanie!$A$2:$G$13,6)*86400-_xlfn.CEILING.MATH(H140*86400,1)*VLOOKUP(E140,Bodovanie!$A$2:$G$8,7)+250),"0")</f>
        <v>0</v>
      </c>
      <c r="J140" s="6" t="n">
        <f aca="false">IF( OR(H140&gt;0,G140&gt;0),G140+I140,"")</f>
        <v>158</v>
      </c>
    </row>
    <row r="141" customFormat="false" ht="12.8" hidden="false" customHeight="false" outlineLevel="0" collapsed="false">
      <c r="A141" s="13" t="n">
        <v>62</v>
      </c>
      <c r="B141" s="13" t="s">
        <v>255</v>
      </c>
      <c r="C141" s="13" t="s">
        <v>126</v>
      </c>
      <c r="D141" s="13" t="s">
        <v>42</v>
      </c>
      <c r="E141" s="4" t="s">
        <v>13</v>
      </c>
      <c r="F141" s="5" t="n">
        <v>0.000943287037037037</v>
      </c>
      <c r="G141" s="14" t="n">
        <f aca="false">IF(F141&gt;0,(VLOOKUP(E141,[1]Bodovanie!$A$2:$D$9,3)*86400-_xlfn.CEILING.MATH(F141*86400,0.5))*VLOOKUP(E141,[1]Bodovanie!$A$2:$D$9,4)+250,"")</f>
        <v>157</v>
      </c>
      <c r="I141" s="6" t="str">
        <f aca="false">IF(H141&gt;0,(VLOOKUP(E141,Bodovanie!$A$2:$G$13,6)*86400-_xlfn.CEILING.MATH(H141*86400,1)*VLOOKUP(E141,Bodovanie!$A$2:$G$8,7)+250),"0")</f>
        <v>0</v>
      </c>
      <c r="J141" s="6" t="n">
        <f aca="false">IF( OR(H141&gt;0,G141&gt;0),G141+I141,"")</f>
        <v>157</v>
      </c>
    </row>
    <row r="142" customFormat="false" ht="12.8" hidden="false" customHeight="false" outlineLevel="0" collapsed="false">
      <c r="A142" s="13" t="n">
        <v>63</v>
      </c>
      <c r="B142" s="13" t="s">
        <v>74</v>
      </c>
      <c r="C142" s="13" t="s">
        <v>256</v>
      </c>
      <c r="D142" s="13" t="s">
        <v>42</v>
      </c>
      <c r="E142" s="4" t="s">
        <v>13</v>
      </c>
      <c r="F142" s="5" t="n">
        <v>0.000949074074074074</v>
      </c>
      <c r="G142" s="14" t="n">
        <f aca="false">IF(F142&gt;0,(VLOOKUP(E142,[1]Bodovanie!$A$2:$D$9,3)*86400-_xlfn.CEILING.MATH(F142*86400,0.5))*VLOOKUP(E142,[1]Bodovanie!$A$2:$D$9,4)+250,"")</f>
        <v>156</v>
      </c>
      <c r="I142" s="6" t="str">
        <f aca="false">IF(H142&gt;0,(VLOOKUP(E142,Bodovanie!$A$2:$G$13,6)*86400-_xlfn.CEILING.MATH(H142*86400,1)*VLOOKUP(E142,Bodovanie!$A$2:$G$8,7)+250),"0")</f>
        <v>0</v>
      </c>
      <c r="J142" s="6" t="n">
        <f aca="false">IF( OR(H142&gt;0,G142&gt;0),G142+I142,"")</f>
        <v>156</v>
      </c>
    </row>
    <row r="143" customFormat="false" ht="12.8" hidden="false" customHeight="false" outlineLevel="0" collapsed="false">
      <c r="A143" s="13" t="n">
        <v>64</v>
      </c>
      <c r="B143" s="13" t="s">
        <v>163</v>
      </c>
      <c r="C143" s="13" t="s">
        <v>257</v>
      </c>
      <c r="D143" s="13" t="s">
        <v>42</v>
      </c>
      <c r="E143" s="4" t="s">
        <v>13</v>
      </c>
      <c r="F143" s="5" t="n">
        <v>0.000950231481481482</v>
      </c>
      <c r="G143" s="14" t="n">
        <f aca="false">IF(F143&gt;0,(VLOOKUP(E143,[1]Bodovanie!$A$2:$D$9,3)*86400-_xlfn.CEILING.MATH(F143*86400,0.5))*VLOOKUP(E143,[1]Bodovanie!$A$2:$D$9,4)+250,"")</f>
        <v>155</v>
      </c>
      <c r="I143" s="6" t="str">
        <f aca="false">IF(H143&gt;0,(VLOOKUP(E143,Bodovanie!$A$2:$G$13,6)*86400-_xlfn.CEILING.MATH(H143*86400,1)*VLOOKUP(E143,Bodovanie!$A$2:$G$8,7)+250),"0")</f>
        <v>0</v>
      </c>
      <c r="J143" s="6" t="n">
        <f aca="false">IF( OR(H143&gt;0,G143&gt;0),G143+I143,"")</f>
        <v>155</v>
      </c>
    </row>
    <row r="144" customFormat="false" ht="12.8" hidden="false" customHeight="false" outlineLevel="0" collapsed="false">
      <c r="A144" s="13" t="n">
        <v>65</v>
      </c>
      <c r="B144" s="13" t="s">
        <v>109</v>
      </c>
      <c r="C144" s="13" t="s">
        <v>258</v>
      </c>
      <c r="D144" s="13" t="s">
        <v>42</v>
      </c>
      <c r="E144" s="4" t="s">
        <v>13</v>
      </c>
      <c r="F144" s="5" t="n">
        <v>0.000959490740740741</v>
      </c>
      <c r="G144" s="14" t="n">
        <f aca="false">IF(F144&gt;0,(VLOOKUP(E144,[1]Bodovanie!$A$2:$D$9,3)*86400-_xlfn.CEILING.MATH(F144*86400,0.5))*VLOOKUP(E144,[1]Bodovanie!$A$2:$D$9,4)+250,"")</f>
        <v>154</v>
      </c>
      <c r="I144" s="6" t="str">
        <f aca="false">IF(H144&gt;0,(VLOOKUP(E144,Bodovanie!$A$2:$G$13,6)*86400-_xlfn.CEILING.MATH(H144*86400,1)*VLOOKUP(E144,Bodovanie!$A$2:$G$8,7)+250),"0")</f>
        <v>0</v>
      </c>
      <c r="J144" s="6" t="n">
        <f aca="false">IF( OR(H144&gt;0,G144&gt;0),G144+I144,"")</f>
        <v>154</v>
      </c>
    </row>
    <row r="145" customFormat="false" ht="12.8" hidden="false" customHeight="false" outlineLevel="0" collapsed="false">
      <c r="A145" s="13" t="n">
        <v>66</v>
      </c>
      <c r="B145" s="13" t="s">
        <v>259</v>
      </c>
      <c r="C145" s="13" t="s">
        <v>260</v>
      </c>
      <c r="D145" s="13" t="s">
        <v>42</v>
      </c>
      <c r="E145" s="4" t="s">
        <v>13</v>
      </c>
      <c r="F145" s="5" t="n">
        <v>0.00096875</v>
      </c>
      <c r="G145" s="14" t="n">
        <f aca="false">IF(F145&gt;0,(VLOOKUP(E145,[1]Bodovanie!$A$2:$D$9,3)*86400-_xlfn.CEILING.MATH(F145*86400,0.5))*VLOOKUP(E145,[1]Bodovanie!$A$2:$D$9,4)+250,"")</f>
        <v>152</v>
      </c>
      <c r="I145" s="6" t="str">
        <f aca="false">IF(H145&gt;0,(VLOOKUP(E145,Bodovanie!$A$2:$G$13,6)*86400-_xlfn.CEILING.MATH(H145*86400,1)*VLOOKUP(E145,Bodovanie!$A$2:$G$8,7)+250),"0")</f>
        <v>0</v>
      </c>
      <c r="J145" s="6" t="n">
        <f aca="false">IF( OR(H145&gt;0,G145&gt;0),G145+I145,"")</f>
        <v>152</v>
      </c>
    </row>
    <row r="146" customFormat="false" ht="12.8" hidden="false" customHeight="false" outlineLevel="0" collapsed="false">
      <c r="A146" s="13" t="n">
        <v>67</v>
      </c>
      <c r="B146" s="13" t="s">
        <v>88</v>
      </c>
      <c r="C146" s="13" t="s">
        <v>261</v>
      </c>
      <c r="D146" s="13" t="s">
        <v>42</v>
      </c>
      <c r="E146" s="4" t="s">
        <v>13</v>
      </c>
      <c r="F146" s="5" t="n">
        <v>0.000978009259259259</v>
      </c>
      <c r="G146" s="14" t="n">
        <f aca="false">IF(F146&gt;0,(VLOOKUP(E146,[1]Bodovanie!$A$2:$D$9,3)*86400-_xlfn.CEILING.MATH(F146*86400,0.5))*VLOOKUP(E146,[1]Bodovanie!$A$2:$D$9,4)+250,"")</f>
        <v>151</v>
      </c>
      <c r="I146" s="6" t="str">
        <f aca="false">IF(H146&gt;0,(VLOOKUP(E146,Bodovanie!$A$2:$G$13,6)*86400-_xlfn.CEILING.MATH(H146*86400,1)*VLOOKUP(E146,Bodovanie!$A$2:$G$8,7)+250),"0")</f>
        <v>0</v>
      </c>
      <c r="J146" s="6" t="n">
        <f aca="false">IF( OR(H146&gt;0,G146&gt;0),G146+I146,"")</f>
        <v>151</v>
      </c>
    </row>
    <row r="147" customFormat="false" ht="12.8" hidden="false" customHeight="false" outlineLevel="0" collapsed="false">
      <c r="A147" s="13" t="n">
        <v>68</v>
      </c>
      <c r="B147" s="13" t="s">
        <v>66</v>
      </c>
      <c r="C147" s="13" t="s">
        <v>262</v>
      </c>
      <c r="D147" s="13" t="s">
        <v>42</v>
      </c>
      <c r="E147" s="4" t="s">
        <v>13</v>
      </c>
      <c r="F147" s="5" t="n">
        <v>0.000988425925925926</v>
      </c>
      <c r="G147" s="14" t="n">
        <f aca="false">IF(F147&gt;0,(VLOOKUP(E147,[1]Bodovanie!$A$2:$D$9,3)*86400-_xlfn.CEILING.MATH(F147*86400,0.5))*VLOOKUP(E147,[1]Bodovanie!$A$2:$D$9,4)+250,"")</f>
        <v>149</v>
      </c>
      <c r="I147" s="6" t="str">
        <f aca="false">IF(H147&gt;0,(VLOOKUP(E147,Bodovanie!$A$2:$G$13,6)*86400-_xlfn.CEILING.MATH(H147*86400,1)*VLOOKUP(E147,Bodovanie!$A$2:$G$8,7)+250),"0")</f>
        <v>0</v>
      </c>
      <c r="J147" s="6" t="n">
        <f aca="false">IF( OR(H147&gt;0,G147&gt;0),G147+I147,"")</f>
        <v>149</v>
      </c>
    </row>
    <row r="148" customFormat="false" ht="12.8" hidden="false" customHeight="false" outlineLevel="0" collapsed="false">
      <c r="A148" s="13" t="n">
        <v>69</v>
      </c>
      <c r="B148" s="13" t="s">
        <v>168</v>
      </c>
      <c r="C148" s="13" t="s">
        <v>263</v>
      </c>
      <c r="D148" s="13" t="s">
        <v>42</v>
      </c>
      <c r="E148" s="4" t="s">
        <v>13</v>
      </c>
      <c r="F148" s="5" t="n">
        <v>0.000993055555555555</v>
      </c>
      <c r="G148" s="14" t="n">
        <f aca="false">IF(F148&gt;0,(VLOOKUP(E148,[1]Bodovanie!$A$2:$D$9,3)*86400-_xlfn.CEILING.MATH(F148*86400,0.5))*VLOOKUP(E148,[1]Bodovanie!$A$2:$D$9,4)+250,"")</f>
        <v>148</v>
      </c>
      <c r="I148" s="6" t="str">
        <f aca="false">IF(H148&gt;0,(VLOOKUP(E148,Bodovanie!$A$2:$G$13,6)*86400-_xlfn.CEILING.MATH(H148*86400,1)*VLOOKUP(E148,Bodovanie!$A$2:$G$8,7)+250),"0")</f>
        <v>0</v>
      </c>
      <c r="J148" s="6" t="n">
        <f aca="false">IF( OR(H148&gt;0,G148&gt;0),G148+I148,"")</f>
        <v>148</v>
      </c>
    </row>
    <row r="149" customFormat="false" ht="12.8" hidden="false" customHeight="false" outlineLevel="0" collapsed="false">
      <c r="A149" s="13" t="n">
        <v>70</v>
      </c>
      <c r="B149" s="13" t="s">
        <v>135</v>
      </c>
      <c r="C149" s="13" t="s">
        <v>264</v>
      </c>
      <c r="D149" s="13" t="s">
        <v>42</v>
      </c>
      <c r="E149" s="4" t="s">
        <v>13</v>
      </c>
      <c r="F149" s="5" t="n">
        <v>0.00104976851851852</v>
      </c>
      <c r="G149" s="14" t="n">
        <f aca="false">IF(F149&gt;0,(VLOOKUP(E149,[1]Bodovanie!$A$2:$D$9,3)*86400-_xlfn.CEILING.MATH(F149*86400,0.5))*VLOOKUP(E149,[1]Bodovanie!$A$2:$D$9,4)+250,"")</f>
        <v>138</v>
      </c>
      <c r="I149" s="6" t="str">
        <f aca="false">IF(H149&gt;0,(VLOOKUP(E149,Bodovanie!$A$2:$G$13,6)*86400-_xlfn.CEILING.MATH(H149*86400,1)*VLOOKUP(E149,Bodovanie!$A$2:$G$8,7)+250),"0")</f>
        <v>0</v>
      </c>
      <c r="J149" s="6" t="n">
        <f aca="false">IF( OR(H149&gt;0,G149&gt;0),G149+I149,"")</f>
        <v>138</v>
      </c>
    </row>
    <row r="150" customFormat="false" ht="12.8" hidden="false" customHeight="false" outlineLevel="0" collapsed="false">
      <c r="A150" s="13" t="n">
        <v>71</v>
      </c>
      <c r="B150" s="13" t="s">
        <v>72</v>
      </c>
      <c r="C150" s="13" t="s">
        <v>265</v>
      </c>
      <c r="D150" s="13" t="s">
        <v>42</v>
      </c>
      <c r="E150" s="4" t="s">
        <v>13</v>
      </c>
      <c r="F150" s="5" t="n">
        <v>0.00104976851851852</v>
      </c>
      <c r="G150" s="14" t="n">
        <f aca="false">IF(F150&gt;0,(VLOOKUP(E150,[1]Bodovanie!$A$2:$D$9,3)*86400-_xlfn.CEILING.MATH(F150*86400,0.5))*VLOOKUP(E150,[1]Bodovanie!$A$2:$D$9,4)+250,"")</f>
        <v>138</v>
      </c>
      <c r="I150" s="6" t="str">
        <f aca="false">IF(H150&gt;0,(VLOOKUP(E150,Bodovanie!$A$2:$G$13,6)*86400-_xlfn.CEILING.MATH(H150*86400,1)*VLOOKUP(E150,Bodovanie!$A$2:$G$8,7)+250),"0")</f>
        <v>0</v>
      </c>
      <c r="J150" s="6" t="n">
        <f aca="false">IF( OR(H150&gt;0,G150&gt;0),G150+I150,"")</f>
        <v>138</v>
      </c>
    </row>
    <row r="151" customFormat="false" ht="12.8" hidden="false" customHeight="false" outlineLevel="0" collapsed="false">
      <c r="A151" s="13" t="n">
        <v>72</v>
      </c>
      <c r="B151" s="13" t="s">
        <v>86</v>
      </c>
      <c r="C151" s="13" t="s">
        <v>153</v>
      </c>
      <c r="D151" s="13" t="s">
        <v>42</v>
      </c>
      <c r="E151" s="4" t="s">
        <v>13</v>
      </c>
      <c r="F151" s="5" t="n">
        <v>0.00110532407407407</v>
      </c>
      <c r="G151" s="14" t="n">
        <f aca="false">IF(F151&gt;0,(VLOOKUP(E151,[1]Bodovanie!$A$2:$D$9,3)*86400-_xlfn.CEILING.MATH(F151*86400,0.5))*VLOOKUP(E151,[1]Bodovanie!$A$2:$D$9,4)+250,"")</f>
        <v>129</v>
      </c>
      <c r="I151" s="6" t="str">
        <f aca="false">IF(H151&gt;0,(VLOOKUP(E151,Bodovanie!$A$2:$G$13,6)*86400-_xlfn.CEILING.MATH(H151*86400,1)*VLOOKUP(E151,Bodovanie!$A$2:$G$8,7)+250),"0")</f>
        <v>0</v>
      </c>
      <c r="J151" s="6" t="n">
        <f aca="false">IF( OR(H151&gt;0,G151&gt;0),G151+I151,"")</f>
        <v>129</v>
      </c>
    </row>
    <row r="152" customFormat="false" ht="12.8" hidden="false" customHeight="false" outlineLevel="0" collapsed="false">
      <c r="A152" s="13" t="n">
        <v>73</v>
      </c>
      <c r="B152" s="13" t="s">
        <v>266</v>
      </c>
      <c r="C152" s="13" t="s">
        <v>132</v>
      </c>
      <c r="D152" s="13" t="s">
        <v>42</v>
      </c>
      <c r="E152" s="4" t="s">
        <v>13</v>
      </c>
      <c r="F152" s="5" t="n">
        <v>0.0011087962962963</v>
      </c>
      <c r="G152" s="14" t="n">
        <f aca="false">IF(F152&gt;0,(VLOOKUP(E152,[1]Bodovanie!$A$2:$D$9,3)*86400-_xlfn.CEILING.MATH(F152*86400,0.5))*VLOOKUP(E152,[1]Bodovanie!$A$2:$D$9,4)+250,"")</f>
        <v>128</v>
      </c>
      <c r="I152" s="6" t="str">
        <f aca="false">IF(H152&gt;0,(VLOOKUP(E152,Bodovanie!$A$2:$G$13,6)*86400-_xlfn.CEILING.MATH(H152*86400,1)*VLOOKUP(E152,Bodovanie!$A$2:$G$8,7)+250),"0")</f>
        <v>0</v>
      </c>
      <c r="J152" s="6" t="n">
        <f aca="false">IF( OR(H152&gt;0,G152&gt;0),G152+I152,"")</f>
        <v>128</v>
      </c>
    </row>
    <row r="153" customFormat="false" ht="12.8" hidden="false" customHeight="false" outlineLevel="0" collapsed="false">
      <c r="A153" s="13" t="n">
        <v>74</v>
      </c>
      <c r="B153" s="13" t="s">
        <v>267</v>
      </c>
      <c r="C153" s="13" t="s">
        <v>268</v>
      </c>
      <c r="D153" s="13" t="s">
        <v>42</v>
      </c>
      <c r="E153" s="4" t="s">
        <v>13</v>
      </c>
      <c r="F153" s="5" t="n">
        <v>0.0011087962962963</v>
      </c>
      <c r="G153" s="14" t="n">
        <f aca="false">IF(F153&gt;0,(VLOOKUP(E153,[1]Bodovanie!$A$2:$D$9,3)*86400-_xlfn.CEILING.MATH(F153*86400,0.5))*VLOOKUP(E153,[1]Bodovanie!$A$2:$D$9,4)+250,"")</f>
        <v>128</v>
      </c>
      <c r="I153" s="6" t="str">
        <f aca="false">IF(H153&gt;0,(VLOOKUP(E153,Bodovanie!$A$2:$G$13,6)*86400-_xlfn.CEILING.MATH(H153*86400,1)*VLOOKUP(E153,Bodovanie!$A$2:$G$8,7)+250),"0")</f>
        <v>0</v>
      </c>
      <c r="J153" s="6" t="n">
        <f aca="false">IF( OR(H153&gt;0,G153&gt;0),G153+I153,"")</f>
        <v>128</v>
      </c>
    </row>
    <row r="154" customFormat="false" ht="12.8" hidden="false" customHeight="false" outlineLevel="0" collapsed="false">
      <c r="A154" s="13" t="n">
        <v>75</v>
      </c>
      <c r="B154" s="13" t="s">
        <v>269</v>
      </c>
      <c r="C154" s="13" t="s">
        <v>270</v>
      </c>
      <c r="D154" s="13" t="s">
        <v>42</v>
      </c>
      <c r="E154" s="4" t="s">
        <v>13</v>
      </c>
      <c r="F154" s="5" t="n">
        <v>0.00116666666666667</v>
      </c>
      <c r="G154" s="14" t="n">
        <f aca="false">IF(F154&gt;0,(VLOOKUP(E154,[1]Bodovanie!$A$2:$D$9,3)*86400-_xlfn.CEILING.MATH(F154*86400,0.5))*VLOOKUP(E154,[1]Bodovanie!$A$2:$D$9,4)+250,"")</f>
        <v>118</v>
      </c>
      <c r="I154" s="6" t="str">
        <f aca="false">IF(H154&gt;0,(VLOOKUP(E154,Bodovanie!$A$2:$G$13,6)*86400-_xlfn.CEILING.MATH(H154*86400,1)*VLOOKUP(E154,Bodovanie!$A$2:$G$8,7)+250),"0")</f>
        <v>0</v>
      </c>
      <c r="J154" s="6" t="n">
        <f aca="false">IF( OR(H154&gt;0,G154&gt;0),G154+I154,"")</f>
        <v>118</v>
      </c>
    </row>
    <row r="155" customFormat="false" ht="12.8" hidden="false" customHeight="false" outlineLevel="0" collapsed="false">
      <c r="A155" s="13" t="n">
        <v>76</v>
      </c>
      <c r="B155" s="13" t="s">
        <v>86</v>
      </c>
      <c r="C155" s="13" t="s">
        <v>271</v>
      </c>
      <c r="D155" s="13" t="s">
        <v>42</v>
      </c>
      <c r="E155" s="4" t="s">
        <v>13</v>
      </c>
      <c r="F155" s="5" t="n">
        <v>0.00131944444444444</v>
      </c>
      <c r="G155" s="14" t="n">
        <f aca="false">IF(F155&gt;0,(VLOOKUP(E155,[1]Bodovanie!$A$2:$D$9,3)*86400-_xlfn.CEILING.MATH(F155*86400,0.5))*VLOOKUP(E155,[1]Bodovanie!$A$2:$D$9,4)+250,"")</f>
        <v>92.0000000000001</v>
      </c>
      <c r="I155" s="6" t="str">
        <f aca="false">IF(H155&gt;0,(VLOOKUP(E155,Bodovanie!$A$2:$G$13,6)*86400-_xlfn.CEILING.MATH(H155*86400,1)*VLOOKUP(E155,Bodovanie!$A$2:$G$8,7)+250),"0")</f>
        <v>0</v>
      </c>
      <c r="J155" s="6" t="n">
        <f aca="false">IF( OR(H155&gt;0,G155&gt;0),G155+I155,"")</f>
        <v>92.0000000000001</v>
      </c>
    </row>
    <row r="156" customFormat="false" ht="12.8" hidden="false" customHeight="false" outlineLevel="0" collapsed="false">
      <c r="A156" s="13" t="n">
        <v>77</v>
      </c>
      <c r="B156" s="13" t="s">
        <v>272</v>
      </c>
      <c r="C156" s="13" t="s">
        <v>273</v>
      </c>
      <c r="D156" s="13" t="s">
        <v>42</v>
      </c>
      <c r="E156" s="4" t="s">
        <v>13</v>
      </c>
      <c r="F156" s="5" t="n">
        <v>0.00133101851851852</v>
      </c>
      <c r="G156" s="14" t="n">
        <f aca="false">IF(F156&gt;0,(VLOOKUP(E156,[1]Bodovanie!$A$2:$D$9,3)*86400-_xlfn.CEILING.MATH(F156*86400,0.5))*VLOOKUP(E156,[1]Bodovanie!$A$2:$D$9,4)+250,"")</f>
        <v>90.0000000000001</v>
      </c>
      <c r="I156" s="6" t="str">
        <f aca="false">IF(H156&gt;0,(VLOOKUP(E156,Bodovanie!$A$2:$G$13,6)*86400-_xlfn.CEILING.MATH(H156*86400,1)*VLOOKUP(E156,Bodovanie!$A$2:$G$8,7)+250),"0")</f>
        <v>0</v>
      </c>
      <c r="J156" s="6" t="n">
        <f aca="false">IF( OR(H156&gt;0,G156&gt;0),G156+I156,"")</f>
        <v>90.0000000000001</v>
      </c>
    </row>
    <row r="157" customFormat="false" ht="12.8" hidden="false" customHeight="false" outlineLevel="0" collapsed="false">
      <c r="A157" s="13" t="n">
        <v>78</v>
      </c>
      <c r="B157" s="13" t="s">
        <v>72</v>
      </c>
      <c r="C157" s="13" t="s">
        <v>136</v>
      </c>
      <c r="D157" s="13" t="s">
        <v>42</v>
      </c>
      <c r="E157" s="4" t="s">
        <v>13</v>
      </c>
      <c r="F157" s="5" t="n">
        <v>0.00140046296296296</v>
      </c>
      <c r="G157" s="14" t="n">
        <f aca="false">IF(F157&gt;0,(VLOOKUP(E157,[1]Bodovanie!$A$2:$D$9,3)*86400-_xlfn.CEILING.MATH(F157*86400,0.5))*VLOOKUP(E157,[1]Bodovanie!$A$2:$D$9,4)+250,"")</f>
        <v>78.0000000000001</v>
      </c>
      <c r="I157" s="6" t="str">
        <f aca="false">IF(H157&gt;0,(VLOOKUP(E157,Bodovanie!$A$2:$G$13,6)*86400-_xlfn.CEILING.MATH(H157*86400,1)*VLOOKUP(E157,Bodovanie!$A$2:$G$8,7)+250),"0")</f>
        <v>0</v>
      </c>
      <c r="J157" s="6" t="n">
        <f aca="false">IF( OR(H157&gt;0,G157&gt;0),G157+I157,"")</f>
        <v>78.0000000000001</v>
      </c>
    </row>
    <row r="158" customFormat="false" ht="16.15" hidden="false" customHeight="false" outlineLevel="0" collapsed="false">
      <c r="A158" s="10" t="s">
        <v>274</v>
      </c>
      <c r="B158" s="10"/>
      <c r="C158" s="10"/>
      <c r="D158" s="10"/>
      <c r="E158" s="10"/>
      <c r="F158" s="10"/>
      <c r="G158" s="10"/>
      <c r="H158" s="10"/>
      <c r="I158" s="10" t="str">
        <f aca="false">IF(H158&gt;0,(VLOOKUP(E158,Bodovanie!$A$2:$G$13,6)*86400-_xlfn.CEILING.MATH(H158*86400,1)*VLOOKUP(E158,Bodovanie!$A$2:$G$8,7)+250),"0")</f>
        <v>0</v>
      </c>
      <c r="J158" s="10"/>
    </row>
    <row r="159" customFormat="false" ht="12.8" hidden="false" customHeight="false" outlineLevel="0" collapsed="false">
      <c r="A159" s="3" t="n">
        <v>1</v>
      </c>
      <c r="B159" s="3" t="s">
        <v>113</v>
      </c>
      <c r="C159" s="3" t="s">
        <v>275</v>
      </c>
      <c r="D159" s="3" t="s">
        <v>49</v>
      </c>
      <c r="E159" s="4" t="s">
        <v>15</v>
      </c>
      <c r="F159" s="5" t="n">
        <v>0.000708796296296296</v>
      </c>
      <c r="G159" s="6" t="n">
        <v>287</v>
      </c>
      <c r="H159" s="5" t="n">
        <v>0.00496921296296296</v>
      </c>
      <c r="I159" s="6" t="n">
        <f aca="false">IF(H159&gt;0,(VLOOKUP(E159,Bodovanie!$A$2:$G$13,6)*86400-_xlfn.CEILING.MATH(H159*86400,1)*VLOOKUP(E159,Bodovanie!$A$2:$G$8,7)+250),"0")</f>
        <v>270</v>
      </c>
      <c r="J159" s="6" t="n">
        <f aca="false">IF( OR(H159&gt;0,G159&gt;0),G159+I159,"")</f>
        <v>557</v>
      </c>
    </row>
    <row r="160" customFormat="false" ht="12.8" hidden="false" customHeight="false" outlineLevel="0" collapsed="false">
      <c r="A160" s="3" t="n">
        <v>2</v>
      </c>
      <c r="B160" s="3" t="s">
        <v>72</v>
      </c>
      <c r="C160" s="3" t="s">
        <v>276</v>
      </c>
      <c r="D160" s="3" t="s">
        <v>49</v>
      </c>
      <c r="E160" s="4" t="s">
        <v>15</v>
      </c>
      <c r="F160" s="5" t="n">
        <v>0.000838888888888889</v>
      </c>
      <c r="G160" s="6" t="n">
        <v>265</v>
      </c>
      <c r="H160" s="5" t="n">
        <v>0.00507256944444444</v>
      </c>
      <c r="I160" s="6" t="n">
        <f aca="false">IF(H160&gt;0,(VLOOKUP(E160,Bodovanie!$A$2:$G$13,6)*86400-_xlfn.CEILING.MATH(H160*86400,1)*VLOOKUP(E160,Bodovanie!$A$2:$G$8,7)+250),"0")</f>
        <v>261</v>
      </c>
      <c r="J160" s="6" t="n">
        <f aca="false">IF( OR(H160&gt;0,G160&gt;0),G160+I160,"")</f>
        <v>526</v>
      </c>
    </row>
    <row r="161" customFormat="false" ht="12.8" hidden="false" customHeight="false" outlineLevel="0" collapsed="false">
      <c r="A161" s="3" t="n">
        <v>3</v>
      </c>
      <c r="B161" s="3" t="s">
        <v>66</v>
      </c>
      <c r="C161" s="3" t="s">
        <v>277</v>
      </c>
      <c r="D161" s="3" t="s">
        <v>49</v>
      </c>
      <c r="E161" s="4" t="s">
        <v>15</v>
      </c>
      <c r="F161" s="5" t="n">
        <v>0.000859143518518519</v>
      </c>
      <c r="G161" s="6" t="n">
        <v>261</v>
      </c>
      <c r="H161" s="5" t="n">
        <v>0.0050255787037037</v>
      </c>
      <c r="I161" s="6" t="n">
        <f aca="false">IF(H161&gt;0,(VLOOKUP(E161,Bodovanie!$A$2:$G$13,6)*86400-_xlfn.CEILING.MATH(H161*86400,1)*VLOOKUP(E161,Bodovanie!$A$2:$G$8,7)+250),"0")</f>
        <v>265</v>
      </c>
      <c r="J161" s="6" t="n">
        <f aca="false">IF( OR(H161&gt;0,G161&gt;0),G161+I161,"")</f>
        <v>526</v>
      </c>
    </row>
    <row r="162" customFormat="false" ht="12.8" hidden="false" customHeight="false" outlineLevel="0" collapsed="false">
      <c r="A162" s="3" t="n">
        <v>4</v>
      </c>
      <c r="B162" s="15" t="s">
        <v>84</v>
      </c>
      <c r="C162" s="16" t="s">
        <v>278</v>
      </c>
      <c r="D162" s="16" t="s">
        <v>45</v>
      </c>
      <c r="E162" s="4" t="s">
        <v>15</v>
      </c>
      <c r="F162" s="5" t="n">
        <v>0.000863425925925926</v>
      </c>
      <c r="G162" s="14" t="n">
        <f aca="false">IF(F162&gt;0,(VLOOKUP(E162,[1]Bodovanie!$A$2:$D$9,3)*86400-_xlfn.CEILING.MATH(F162*86400,0.5))*VLOOKUP(E162,[1]Bodovanie!$A$2:$D$9,4)+250,"")</f>
        <v>260</v>
      </c>
      <c r="H162" s="5" t="n">
        <v>0.00504398148148148</v>
      </c>
      <c r="I162" s="6" t="n">
        <f aca="false">IF(H162&gt;0,(VLOOKUP(E162,Bodovanie!$A$2:$G$13,6)*86400-_xlfn.CEILING.MATH(H162*86400,1)*VLOOKUP(E162,Bodovanie!$A$2:$G$8,7)+250),"0")</f>
        <v>264</v>
      </c>
      <c r="J162" s="6" t="n">
        <f aca="false">IF( OR(H162&gt;0,G162&gt;0),G162+I162,"")</f>
        <v>524</v>
      </c>
    </row>
    <row r="163" customFormat="false" ht="12.8" hidden="false" customHeight="false" outlineLevel="0" collapsed="false">
      <c r="A163" s="3" t="n">
        <v>5</v>
      </c>
      <c r="B163" s="3" t="s">
        <v>210</v>
      </c>
      <c r="C163" s="3" t="s">
        <v>279</v>
      </c>
      <c r="D163" s="3" t="s">
        <v>49</v>
      </c>
      <c r="E163" s="4" t="s">
        <v>15</v>
      </c>
      <c r="F163" s="5" t="n">
        <v>0.000847800925925926</v>
      </c>
      <c r="G163" s="6" t="n">
        <v>263</v>
      </c>
      <c r="H163" s="5" t="n">
        <v>0.00510393518518519</v>
      </c>
      <c r="I163" s="6" t="n">
        <f aca="false">IF(H163&gt;0,(VLOOKUP(E163,Bodovanie!$A$2:$G$13,6)*86400-_xlfn.CEILING.MATH(H163*86400,1)*VLOOKUP(E163,Bodovanie!$A$2:$G$8,7)+250),"0")</f>
        <v>259</v>
      </c>
      <c r="J163" s="6" t="n">
        <f aca="false">IF( OR(H163&gt;0,G163&gt;0),G163+I163,"")</f>
        <v>522</v>
      </c>
    </row>
    <row r="164" customFormat="false" ht="12.8" hidden="false" customHeight="false" outlineLevel="0" collapsed="false">
      <c r="A164" s="3" t="n">
        <v>6</v>
      </c>
      <c r="B164" s="13" t="s">
        <v>202</v>
      </c>
      <c r="C164" s="13" t="s">
        <v>280</v>
      </c>
      <c r="D164" s="13" t="s">
        <v>42</v>
      </c>
      <c r="E164" s="4" t="s">
        <v>15</v>
      </c>
      <c r="F164" s="5" t="n">
        <v>0.000914351851851852</v>
      </c>
      <c r="G164" s="14" t="n">
        <f aca="false">IF(F164&gt;0,(VLOOKUP(E164,[1]Bodovanie!$A$2:$D$9,3)*86400-_xlfn.CEILING.MATH(F164*86400,0.5))*VLOOKUP(E164,[1]Bodovanie!$A$2:$D$9,4)+250,"")</f>
        <v>252</v>
      </c>
      <c r="H164" s="5" t="n">
        <v>0.00524305555555556</v>
      </c>
      <c r="I164" s="6" t="n">
        <f aca="false">IF(H164&gt;0,(VLOOKUP(E164,Bodovanie!$A$2:$G$13,6)*86400-_xlfn.CEILING.MATH(H164*86400,1)*VLOOKUP(E164,Bodovanie!$A$2:$G$8,7)+250),"0")</f>
        <v>247</v>
      </c>
      <c r="J164" s="6" t="n">
        <f aca="false">IF( OR(H164&gt;0,G164&gt;0),G164+I164,"")</f>
        <v>499</v>
      </c>
    </row>
    <row r="165" customFormat="false" ht="12.8" hidden="false" customHeight="false" outlineLevel="0" collapsed="false">
      <c r="A165" s="3" t="n">
        <v>7</v>
      </c>
      <c r="B165" s="3" t="s">
        <v>281</v>
      </c>
      <c r="C165" s="3" t="s">
        <v>282</v>
      </c>
      <c r="D165" s="3" t="s">
        <v>49</v>
      </c>
      <c r="E165" s="4" t="s">
        <v>15</v>
      </c>
      <c r="F165" s="5" t="n">
        <v>0.000909490740740741</v>
      </c>
      <c r="G165" s="6" t="n">
        <v>252</v>
      </c>
      <c r="H165" s="5" t="n">
        <v>0.00535856481481482</v>
      </c>
      <c r="I165" s="6" t="n">
        <f aca="false">IF(H165&gt;0,(VLOOKUP(E165,Bodovanie!$A$2:$G$13,6)*86400-_xlfn.CEILING.MATH(H165*86400,1)*VLOOKUP(E165,Bodovanie!$A$2:$G$8,7)+250),"0")</f>
        <v>237</v>
      </c>
      <c r="J165" s="6" t="n">
        <f aca="false">IF( OR(H165&gt;0,G165&gt;0),G165+I165,"")</f>
        <v>489</v>
      </c>
    </row>
    <row r="166" customFormat="false" ht="12.8" hidden="false" customHeight="false" outlineLevel="0" collapsed="false">
      <c r="A166" s="3" t="n">
        <v>8</v>
      </c>
      <c r="B166" s="3" t="s">
        <v>179</v>
      </c>
      <c r="C166" s="3" t="s">
        <v>283</v>
      </c>
      <c r="D166" s="3" t="s">
        <v>49</v>
      </c>
      <c r="E166" s="4" t="s">
        <v>15</v>
      </c>
      <c r="F166" s="5" t="n">
        <v>0.000985416666666667</v>
      </c>
      <c r="G166" s="6" t="n">
        <v>239</v>
      </c>
      <c r="H166" s="5" t="n">
        <v>0.00539328703703704</v>
      </c>
      <c r="I166" s="6" t="n">
        <f aca="false">IF(H166&gt;0,(VLOOKUP(E166,Bodovanie!$A$2:$G$13,6)*86400-_xlfn.CEILING.MATH(H166*86400,1)*VLOOKUP(E166,Bodovanie!$A$2:$G$8,7)+250),"0")</f>
        <v>234</v>
      </c>
      <c r="J166" s="6" t="n">
        <f aca="false">IF( OR(H166&gt;0,G166&gt;0),G166+I166,"")</f>
        <v>473</v>
      </c>
    </row>
    <row r="167" customFormat="false" ht="12.8" hidden="false" customHeight="false" outlineLevel="0" collapsed="false">
      <c r="A167" s="3" t="n">
        <v>9</v>
      </c>
      <c r="B167" s="3" t="s">
        <v>123</v>
      </c>
      <c r="C167" s="3" t="s">
        <v>206</v>
      </c>
      <c r="D167" s="3" t="s">
        <v>49</v>
      </c>
      <c r="E167" s="4" t="s">
        <v>15</v>
      </c>
      <c r="F167" s="5" t="n">
        <v>0.000909606481481482</v>
      </c>
      <c r="G167" s="6" t="n">
        <v>252</v>
      </c>
      <c r="H167" s="5" t="n">
        <v>0.00558425925925926</v>
      </c>
      <c r="I167" s="6" t="n">
        <f aca="false">IF(H167&gt;0,(VLOOKUP(E167,Bodovanie!$A$2:$G$13,6)*86400-_xlfn.CEILING.MATH(H167*86400,1)*VLOOKUP(E167,Bodovanie!$A$2:$G$8,7)+250),"0")</f>
        <v>217</v>
      </c>
      <c r="J167" s="6" t="n">
        <f aca="false">IF( OR(H167&gt;0,G167&gt;0),G167+I167,"")</f>
        <v>469</v>
      </c>
    </row>
    <row r="168" customFormat="false" ht="12.8" hidden="false" customHeight="false" outlineLevel="0" collapsed="false">
      <c r="A168" s="3" t="n">
        <v>10</v>
      </c>
      <c r="B168" s="3" t="s">
        <v>284</v>
      </c>
      <c r="C168" s="3" t="s">
        <v>285</v>
      </c>
      <c r="D168" s="3" t="s">
        <v>49</v>
      </c>
      <c r="E168" s="4" t="s">
        <v>15</v>
      </c>
      <c r="F168" s="5" t="n">
        <v>0.000905208333333333</v>
      </c>
      <c r="G168" s="6" t="n">
        <v>253</v>
      </c>
      <c r="H168" s="5" t="n">
        <v>0.0057318287037037</v>
      </c>
      <c r="I168" s="6" t="n">
        <f aca="false">IF(H168&gt;0,(VLOOKUP(E168,Bodovanie!$A$2:$G$13,6)*86400-_xlfn.CEILING.MATH(H168*86400,1)*VLOOKUP(E168,Bodovanie!$A$2:$G$8,7)+250),"0")</f>
        <v>204</v>
      </c>
      <c r="J168" s="6" t="n">
        <f aca="false">IF( OR(H168&gt;0,G168&gt;0),G168+I168,"")</f>
        <v>457</v>
      </c>
    </row>
    <row r="169" customFormat="false" ht="12.8" hidden="false" customHeight="false" outlineLevel="0" collapsed="false">
      <c r="A169" s="3" t="n">
        <v>11</v>
      </c>
      <c r="B169" s="3" t="s">
        <v>121</v>
      </c>
      <c r="C169" s="3" t="s">
        <v>286</v>
      </c>
      <c r="D169" s="3" t="s">
        <v>49</v>
      </c>
      <c r="E169" s="4" t="s">
        <v>15</v>
      </c>
      <c r="F169" s="5" t="n">
        <v>0.00102268518518519</v>
      </c>
      <c r="G169" s="6" t="n">
        <v>233</v>
      </c>
      <c r="H169" s="5" t="n">
        <v>0.00553402777777778</v>
      </c>
      <c r="I169" s="6" t="n">
        <f aca="false">IF(H169&gt;0,(VLOOKUP(E169,Bodovanie!$A$2:$G$13,6)*86400-_xlfn.CEILING.MATH(H169*86400,1)*VLOOKUP(E169,Bodovanie!$A$2:$G$8,7)+250),"0")</f>
        <v>221</v>
      </c>
      <c r="J169" s="6" t="n">
        <f aca="false">IF( OR(H169&gt;0,G169&gt;0),G169+I169,"")</f>
        <v>454</v>
      </c>
    </row>
    <row r="170" customFormat="false" ht="12.8" hidden="false" customHeight="false" outlineLevel="0" collapsed="false">
      <c r="A170" s="3" t="n">
        <v>12</v>
      </c>
      <c r="B170" s="3" t="s">
        <v>109</v>
      </c>
      <c r="C170" s="3" t="s">
        <v>287</v>
      </c>
      <c r="D170" s="3" t="s">
        <v>49</v>
      </c>
      <c r="E170" s="4" t="s">
        <v>15</v>
      </c>
      <c r="F170" s="5" t="n">
        <v>0.00102094907407407</v>
      </c>
      <c r="G170" s="6" t="n">
        <v>233</v>
      </c>
      <c r="H170" s="5" t="n">
        <v>0.00558217592592593</v>
      </c>
      <c r="I170" s="6" t="n">
        <f aca="false">IF(H170&gt;0,(VLOOKUP(E170,Bodovanie!$A$2:$G$13,6)*86400-_xlfn.CEILING.MATH(H170*86400,1)*VLOOKUP(E170,Bodovanie!$A$2:$G$8,7)+250),"0")</f>
        <v>217</v>
      </c>
      <c r="J170" s="6" t="n">
        <f aca="false">IF( OR(H170&gt;0,G170&gt;0),G170+I170,"")</f>
        <v>450</v>
      </c>
    </row>
    <row r="171" customFormat="false" ht="12.8" hidden="false" customHeight="false" outlineLevel="0" collapsed="false">
      <c r="A171" s="3" t="n">
        <v>13</v>
      </c>
      <c r="B171" s="15" t="s">
        <v>288</v>
      </c>
      <c r="C171" s="15" t="s">
        <v>289</v>
      </c>
      <c r="D171" s="16" t="s">
        <v>45</v>
      </c>
      <c r="E171" s="17" t="s">
        <v>15</v>
      </c>
      <c r="F171" s="18" t="n">
        <v>0.000981481481481481</v>
      </c>
      <c r="G171" s="14" t="n">
        <f aca="false">IF(F171&gt;0,(VLOOKUP(E171,[1]Bodovanie!$A$2:$D$9,3)*86400-_xlfn.CEILING.MATH(F171*86400,0.5))*VLOOKUP(E171,[1]Bodovanie!$A$2:$D$9,4)+250,"")</f>
        <v>240</v>
      </c>
      <c r="H171" s="5" t="n">
        <v>0.00572453703703704</v>
      </c>
      <c r="I171" s="6" t="n">
        <f aca="false">IF(H171&gt;0,(VLOOKUP(E171,Bodovanie!$A$2:$G$13,6)*86400-_xlfn.CEILING.MATH(H171*86400,1)*VLOOKUP(E171,Bodovanie!$A$2:$G$8,7)+250),"0")</f>
        <v>205</v>
      </c>
      <c r="J171" s="6" t="n">
        <f aca="false">IF( OR(H171&gt;0,G171&gt;0),G171+I171,"")</f>
        <v>445</v>
      </c>
    </row>
    <row r="172" customFormat="false" ht="12.8" hidden="false" customHeight="false" outlineLevel="0" collapsed="false">
      <c r="A172" s="3" t="n">
        <v>14</v>
      </c>
      <c r="B172" s="3" t="s">
        <v>290</v>
      </c>
      <c r="C172" s="3" t="s">
        <v>291</v>
      </c>
      <c r="D172" s="3" t="s">
        <v>49</v>
      </c>
      <c r="E172" s="4" t="s">
        <v>15</v>
      </c>
      <c r="F172" s="5" t="n">
        <v>0.00111273148148148</v>
      </c>
      <c r="G172" s="6" t="n">
        <v>217</v>
      </c>
      <c r="H172" s="5" t="n">
        <v>0.0059056712962963</v>
      </c>
      <c r="I172" s="6" t="n">
        <f aca="false">IF(H172&gt;0,(VLOOKUP(E172,Bodovanie!$A$2:$G$13,6)*86400-_xlfn.CEILING.MATH(H172*86400,1)*VLOOKUP(E172,Bodovanie!$A$2:$G$8,7)+250),"0")</f>
        <v>189</v>
      </c>
      <c r="J172" s="6" t="n">
        <f aca="false">IF( OR(H172&gt;0,G172&gt;0),G172+I172,"")</f>
        <v>406</v>
      </c>
    </row>
    <row r="173" customFormat="false" ht="12.8" hidden="false" customHeight="false" outlineLevel="0" collapsed="false">
      <c r="A173" s="3" t="n">
        <v>15</v>
      </c>
      <c r="B173" s="3" t="s">
        <v>202</v>
      </c>
      <c r="C173" s="3" t="s">
        <v>292</v>
      </c>
      <c r="D173" s="3" t="s">
        <v>49</v>
      </c>
      <c r="E173" s="4" t="s">
        <v>15</v>
      </c>
      <c r="F173" s="5" t="n">
        <v>0.00125416666666667</v>
      </c>
      <c r="G173" s="6" t="n">
        <v>193</v>
      </c>
      <c r="H173" s="5" t="n">
        <v>0.00566400462962963</v>
      </c>
      <c r="I173" s="6" t="n">
        <f aca="false">IF(H173&gt;0,(VLOOKUP(E173,Bodovanie!$A$2:$G$13,6)*86400-_xlfn.CEILING.MATH(H173*86400,1)*VLOOKUP(E173,Bodovanie!$A$2:$G$8,7)+250),"0")</f>
        <v>210</v>
      </c>
      <c r="J173" s="6" t="n">
        <f aca="false">IF( OR(H173&gt;0,G173&gt;0),G173+I173,"")</f>
        <v>403</v>
      </c>
    </row>
    <row r="174" customFormat="false" ht="12.8" hidden="false" customHeight="false" outlineLevel="0" collapsed="false">
      <c r="A174" s="3" t="n">
        <v>16</v>
      </c>
      <c r="B174" s="3" t="s">
        <v>119</v>
      </c>
      <c r="C174" s="3" t="s">
        <v>293</v>
      </c>
      <c r="D174" s="3" t="s">
        <v>49</v>
      </c>
      <c r="E174" s="4" t="s">
        <v>15</v>
      </c>
      <c r="F174" s="5" t="n">
        <v>0.00100092592592593</v>
      </c>
      <c r="G174" s="6" t="n">
        <v>237</v>
      </c>
      <c r="H174" s="5" t="n">
        <v>0.00618298611111111</v>
      </c>
      <c r="I174" s="6" t="n">
        <f aca="false">IF(H174&gt;0,(VLOOKUP(E174,Bodovanie!$A$2:$G$13,6)*86400-_xlfn.CEILING.MATH(H174*86400,1)*VLOOKUP(E174,Bodovanie!$A$2:$G$8,7)+250),"0")</f>
        <v>165</v>
      </c>
      <c r="J174" s="6" t="n">
        <f aca="false">IF( OR(H174&gt;0,G174&gt;0),G174+I174,"")</f>
        <v>402</v>
      </c>
    </row>
    <row r="175" customFormat="false" ht="12.8" hidden="false" customHeight="false" outlineLevel="0" collapsed="false">
      <c r="A175" s="3" t="n">
        <v>17</v>
      </c>
      <c r="B175" s="3" t="s">
        <v>294</v>
      </c>
      <c r="C175" s="3" t="s">
        <v>57</v>
      </c>
      <c r="D175" s="3" t="s">
        <v>49</v>
      </c>
      <c r="E175" s="4" t="s">
        <v>15</v>
      </c>
      <c r="F175" s="5" t="n">
        <v>0.00117696759259259</v>
      </c>
      <c r="G175" s="6" t="n">
        <v>206</v>
      </c>
      <c r="H175" s="5" t="n">
        <v>0.00583576388888889</v>
      </c>
      <c r="I175" s="6" t="n">
        <f aca="false">IF(H175&gt;0,(VLOOKUP(E175,Bodovanie!$A$2:$G$13,6)*86400-_xlfn.CEILING.MATH(H175*86400,1)*VLOOKUP(E175,Bodovanie!$A$2:$G$8,7)+250),"0")</f>
        <v>195</v>
      </c>
      <c r="J175" s="6" t="n">
        <f aca="false">IF( OR(H175&gt;0,G175&gt;0),G175+I175,"")</f>
        <v>401</v>
      </c>
    </row>
    <row r="176" customFormat="false" ht="12.8" hidden="false" customHeight="false" outlineLevel="0" collapsed="false">
      <c r="A176" s="3" t="n">
        <v>18</v>
      </c>
      <c r="B176" s="3" t="s">
        <v>295</v>
      </c>
      <c r="C176" s="3" t="s">
        <v>152</v>
      </c>
      <c r="D176" s="3" t="s">
        <v>49</v>
      </c>
      <c r="E176" s="4" t="s">
        <v>15</v>
      </c>
      <c r="F176" s="5" t="n">
        <v>0.00103553240740741</v>
      </c>
      <c r="G176" s="6" t="n">
        <v>231</v>
      </c>
      <c r="H176" s="5" t="n">
        <v>0.00621458333333333</v>
      </c>
      <c r="I176" s="6" t="n">
        <f aca="false">IF(H176&gt;0,(VLOOKUP(E176,Bodovanie!$A$2:$G$13,6)*86400-_xlfn.CEILING.MATH(H176*86400,1)*VLOOKUP(E176,Bodovanie!$A$2:$G$8,7)+250),"0")</f>
        <v>163</v>
      </c>
      <c r="J176" s="6" t="n">
        <f aca="false">IF( OR(H176&gt;0,G176&gt;0),G176+I176,"")</f>
        <v>394</v>
      </c>
    </row>
    <row r="177" customFormat="false" ht="12.8" hidden="false" customHeight="false" outlineLevel="0" collapsed="false">
      <c r="A177" s="3" t="n">
        <v>19</v>
      </c>
      <c r="B177" s="3" t="s">
        <v>296</v>
      </c>
      <c r="C177" s="3" t="s">
        <v>293</v>
      </c>
      <c r="D177" s="3" t="s">
        <v>49</v>
      </c>
      <c r="E177" s="4" t="s">
        <v>15</v>
      </c>
      <c r="F177" s="5" t="n">
        <v>0.00107037037037037</v>
      </c>
      <c r="G177" s="6" t="n">
        <v>225</v>
      </c>
      <c r="H177" s="5" t="n">
        <v>0.00615856481481482</v>
      </c>
      <c r="I177" s="6" t="n">
        <f aca="false">IF(H177&gt;0,(VLOOKUP(E177,Bodovanie!$A$2:$G$13,6)*86400-_xlfn.CEILING.MATH(H177*86400,1)*VLOOKUP(E177,Bodovanie!$A$2:$G$8,7)+250),"0")</f>
        <v>167</v>
      </c>
      <c r="J177" s="6" t="n">
        <f aca="false">IF( OR(H177&gt;0,G177&gt;0),G177+I177,"")</f>
        <v>392</v>
      </c>
    </row>
    <row r="178" customFormat="false" ht="12.8" hidden="false" customHeight="false" outlineLevel="0" collapsed="false">
      <c r="A178" s="3" t="n">
        <v>20</v>
      </c>
      <c r="B178" s="3" t="s">
        <v>297</v>
      </c>
      <c r="C178" s="3" t="s">
        <v>298</v>
      </c>
      <c r="D178" s="3" t="s">
        <v>49</v>
      </c>
      <c r="E178" s="4" t="s">
        <v>15</v>
      </c>
      <c r="F178" s="5" t="n">
        <v>0.001346875</v>
      </c>
      <c r="G178" s="6" t="n">
        <v>177</v>
      </c>
      <c r="H178" s="5" t="n">
        <v>0.00573900462962963</v>
      </c>
      <c r="I178" s="6" t="n">
        <f aca="false">IF(H178&gt;0,(VLOOKUP(E178,Bodovanie!$A$2:$G$13,6)*86400-_xlfn.CEILING.MATH(H178*86400,1)*VLOOKUP(E178,Bodovanie!$A$2:$G$8,7)+250),"0")</f>
        <v>204</v>
      </c>
      <c r="J178" s="6" t="n">
        <f aca="false">IF( OR(H178&gt;0,G178&gt;0),G178+I178,"")</f>
        <v>381</v>
      </c>
    </row>
    <row r="179" customFormat="false" ht="12.8" hidden="false" customHeight="false" outlineLevel="0" collapsed="false">
      <c r="A179" s="3" t="n">
        <v>21</v>
      </c>
      <c r="B179" s="3" t="s">
        <v>299</v>
      </c>
      <c r="C179" s="3" t="s">
        <v>300</v>
      </c>
      <c r="D179" s="3" t="s">
        <v>49</v>
      </c>
      <c r="E179" s="4" t="s">
        <v>15</v>
      </c>
      <c r="F179" s="5" t="n">
        <v>0.00111354166666667</v>
      </c>
      <c r="G179" s="6" t="n">
        <v>217</v>
      </c>
      <c r="H179" s="5" t="n">
        <v>0.0062412037037037</v>
      </c>
      <c r="I179" s="6" t="n">
        <f aca="false">IF(H179&gt;0,(VLOOKUP(E179,Bodovanie!$A$2:$G$13,6)*86400-_xlfn.CEILING.MATH(H179*86400,1)*VLOOKUP(E179,Bodovanie!$A$2:$G$8,7)+250),"0")</f>
        <v>160</v>
      </c>
      <c r="J179" s="6" t="n">
        <f aca="false">IF( OR(H179&gt;0,G179&gt;0),G179+I179,"")</f>
        <v>377</v>
      </c>
    </row>
    <row r="180" customFormat="false" ht="12.8" hidden="false" customHeight="false" outlineLevel="0" collapsed="false">
      <c r="A180" s="3" t="n">
        <v>22</v>
      </c>
      <c r="B180" s="3" t="s">
        <v>301</v>
      </c>
      <c r="C180" s="3" t="s">
        <v>302</v>
      </c>
      <c r="D180" s="3" t="s">
        <v>49</v>
      </c>
      <c r="E180" s="4" t="s">
        <v>15</v>
      </c>
      <c r="F180" s="5" t="n">
        <v>0.0014162037037037</v>
      </c>
      <c r="G180" s="6" t="n">
        <v>165</v>
      </c>
      <c r="H180" s="5" t="n">
        <v>0.00567418981481482</v>
      </c>
      <c r="I180" s="6" t="n">
        <f aca="false">IF(H180&gt;0,(VLOOKUP(E180,Bodovanie!$A$2:$G$13,6)*86400-_xlfn.CEILING.MATH(H180*86400,1)*VLOOKUP(E180,Bodovanie!$A$2:$G$8,7)+250),"0")</f>
        <v>209</v>
      </c>
      <c r="J180" s="6" t="n">
        <f aca="false">IF( OR(H180&gt;0,G180&gt;0),G180+I180,"")</f>
        <v>374</v>
      </c>
    </row>
    <row r="181" customFormat="false" ht="12.8" hidden="false" customHeight="false" outlineLevel="0" collapsed="false">
      <c r="A181" s="3" t="n">
        <v>23</v>
      </c>
      <c r="B181" s="3" t="s">
        <v>303</v>
      </c>
      <c r="C181" s="3" t="s">
        <v>304</v>
      </c>
      <c r="D181" s="3" t="s">
        <v>49</v>
      </c>
      <c r="E181" s="4" t="s">
        <v>15</v>
      </c>
      <c r="F181" s="5" t="n">
        <v>0.00113703703703704</v>
      </c>
      <c r="G181" s="6" t="n">
        <v>213</v>
      </c>
      <c r="H181" s="5" t="n">
        <v>0.00624212962962963</v>
      </c>
      <c r="I181" s="6" t="n">
        <f aca="false">IF(H181&gt;0,(VLOOKUP(E181,Bodovanie!$A$2:$G$13,6)*86400-_xlfn.CEILING.MATH(H181*86400,1)*VLOOKUP(E181,Bodovanie!$A$2:$G$8,7)+250),"0")</f>
        <v>160</v>
      </c>
      <c r="J181" s="6" t="n">
        <f aca="false">IF( OR(H181&gt;0,G181&gt;0),G181+I181,"")</f>
        <v>373</v>
      </c>
    </row>
    <row r="182" customFormat="false" ht="12.8" hidden="false" customHeight="false" outlineLevel="0" collapsed="false">
      <c r="A182" s="3" t="n">
        <v>24</v>
      </c>
      <c r="B182" s="3" t="s">
        <v>305</v>
      </c>
      <c r="C182" s="3" t="s">
        <v>306</v>
      </c>
      <c r="D182" s="3" t="s">
        <v>49</v>
      </c>
      <c r="E182" s="4" t="s">
        <v>15</v>
      </c>
      <c r="F182" s="5" t="n">
        <v>0.00136851851851852</v>
      </c>
      <c r="G182" s="6" t="n">
        <v>173</v>
      </c>
      <c r="H182" s="5" t="n">
        <v>0.0058494212962963</v>
      </c>
      <c r="I182" s="6" t="n">
        <f aca="false">IF(H182&gt;0,(VLOOKUP(E182,Bodovanie!$A$2:$G$13,6)*86400-_xlfn.CEILING.MATH(H182*86400,1)*VLOOKUP(E182,Bodovanie!$A$2:$G$8,7)+250),"0")</f>
        <v>194</v>
      </c>
      <c r="J182" s="6" t="n">
        <f aca="false">IF( OR(H182&gt;0,G182&gt;0),G182+I182,"")</f>
        <v>367</v>
      </c>
    </row>
    <row r="183" customFormat="false" ht="12.8" hidden="false" customHeight="false" outlineLevel="0" collapsed="false">
      <c r="A183" s="3" t="n">
        <v>25</v>
      </c>
      <c r="B183" s="13" t="s">
        <v>129</v>
      </c>
      <c r="C183" s="13" t="s">
        <v>307</v>
      </c>
      <c r="D183" s="13" t="s">
        <v>42</v>
      </c>
      <c r="E183" s="4" t="s">
        <v>15</v>
      </c>
      <c r="F183" s="5" t="n">
        <v>0.00263888888888889</v>
      </c>
      <c r="G183" s="6" t="n">
        <v>286</v>
      </c>
      <c r="I183" s="6" t="str">
        <f aca="false">IF(H183&gt;0,(VLOOKUP(E183,Bodovanie!$A$2:$G$13,6)*86400-_xlfn.CEILING.MATH(H183*86400,1)*VLOOKUP(E183,Bodovanie!$A$2:$G$8,7)+250),"0")</f>
        <v>0</v>
      </c>
      <c r="J183" s="6" t="n">
        <f aca="false">IF( OR(H183&gt;0,G183&gt;0),G183+I183,"")</f>
        <v>286</v>
      </c>
    </row>
    <row r="184" customFormat="false" ht="12.8" hidden="false" customHeight="false" outlineLevel="0" collapsed="false">
      <c r="A184" s="3" t="n">
        <v>26</v>
      </c>
      <c r="B184" s="3" t="s">
        <v>308</v>
      </c>
      <c r="C184" s="3" t="s">
        <v>309</v>
      </c>
      <c r="D184" s="3" t="s">
        <v>49</v>
      </c>
      <c r="E184" s="4" t="s">
        <v>15</v>
      </c>
      <c r="F184" s="5" t="n">
        <v>0.000946527777777778</v>
      </c>
      <c r="G184" s="6" t="n">
        <v>246</v>
      </c>
      <c r="I184" s="6" t="str">
        <f aca="false">IF(H184&gt;0,(VLOOKUP(E184,Bodovanie!$A$2:$G$13,6)*86400-_xlfn.CEILING.MATH(H184*86400,1)*VLOOKUP(E184,Bodovanie!$A$2:$G$8,7)+250),"0")</f>
        <v>0</v>
      </c>
      <c r="J184" s="6" t="n">
        <f aca="false">IF( OR(H184&gt;0,G184&gt;0),G184+I184,"")</f>
        <v>246</v>
      </c>
    </row>
    <row r="185" customFormat="false" ht="12.8" hidden="false" customHeight="false" outlineLevel="0" collapsed="false">
      <c r="A185" s="3" t="n">
        <v>27</v>
      </c>
      <c r="B185" s="3" t="s">
        <v>86</v>
      </c>
      <c r="C185" s="3" t="s">
        <v>310</v>
      </c>
      <c r="D185" s="3" t="s">
        <v>49</v>
      </c>
      <c r="E185" s="4" t="s">
        <v>15</v>
      </c>
      <c r="F185" s="5" t="n">
        <v>0.00122083333333333</v>
      </c>
      <c r="G185" s="6" t="n">
        <v>199</v>
      </c>
      <c r="I185" s="6" t="str">
        <f aca="false">IF(H185&gt;0,(VLOOKUP(E185,Bodovanie!$A$2:$G$13,6)*86400-_xlfn.CEILING.MATH(H185*86400,1)*VLOOKUP(E185,Bodovanie!$A$2:$G$8,7)+250),"0")</f>
        <v>0</v>
      </c>
      <c r="J185" s="6" t="n">
        <f aca="false">IF( OR(H185&gt;0,G185&gt;0),G185+I185,"")</f>
        <v>199</v>
      </c>
    </row>
    <row r="186" customFormat="false" ht="12.8" hidden="false" customHeight="false" outlineLevel="0" collapsed="false">
      <c r="A186" s="3" t="n">
        <v>28</v>
      </c>
      <c r="B186" s="3" t="s">
        <v>127</v>
      </c>
      <c r="C186" s="3" t="s">
        <v>159</v>
      </c>
      <c r="D186" s="3" t="s">
        <v>49</v>
      </c>
      <c r="E186" s="4" t="s">
        <v>15</v>
      </c>
      <c r="F186" s="5" t="n">
        <v>0.00123344907407407</v>
      </c>
      <c r="G186" s="6" t="n">
        <v>196</v>
      </c>
      <c r="I186" s="6" t="str">
        <f aca="false">IF(H186&gt;0,(VLOOKUP(E186,Bodovanie!$A$2:$G$13,6)*86400-_xlfn.CEILING.MATH(H186*86400,1)*VLOOKUP(E186,Bodovanie!$A$2:$G$8,7)+250),"0")</f>
        <v>0</v>
      </c>
      <c r="J186" s="6" t="n">
        <f aca="false">IF( OR(H186&gt;0,G186&gt;0),G186+I186,"")</f>
        <v>196</v>
      </c>
    </row>
    <row r="187" customFormat="false" ht="12.8" hidden="false" customHeight="false" outlineLevel="0" collapsed="false">
      <c r="A187" s="3" t="n">
        <v>29</v>
      </c>
      <c r="B187" s="3" t="s">
        <v>210</v>
      </c>
      <c r="C187" s="3" t="s">
        <v>311</v>
      </c>
      <c r="D187" s="3" t="s">
        <v>49</v>
      </c>
      <c r="E187" s="4" t="s">
        <v>15</v>
      </c>
      <c r="F187" s="5" t="n">
        <v>0.00134537037037037</v>
      </c>
      <c r="G187" s="6" t="n">
        <v>177</v>
      </c>
      <c r="I187" s="6" t="str">
        <f aca="false">IF(H187&gt;0,(VLOOKUP(E187,Bodovanie!$A$2:$G$13,6)*86400-_xlfn.CEILING.MATH(H187*86400,1)*VLOOKUP(E187,Bodovanie!$A$2:$G$8,7)+250),"0")</f>
        <v>0</v>
      </c>
      <c r="J187" s="6" t="n">
        <f aca="false">IF( OR(H187&gt;0,G187&gt;0),G187+I187,"")</f>
        <v>177</v>
      </c>
    </row>
    <row r="188" customFormat="false" ht="12.8" hidden="false" customHeight="false" outlineLevel="0" collapsed="false">
      <c r="A188" s="3" t="n">
        <v>30</v>
      </c>
      <c r="B188" s="3" t="s">
        <v>210</v>
      </c>
      <c r="C188" s="3" t="s">
        <v>312</v>
      </c>
      <c r="D188" s="3" t="s">
        <v>49</v>
      </c>
      <c r="E188" s="4" t="s">
        <v>15</v>
      </c>
      <c r="F188" s="5" t="n">
        <v>0.00136990740740741</v>
      </c>
      <c r="G188" s="6" t="n">
        <v>173</v>
      </c>
      <c r="I188" s="6" t="str">
        <f aca="false">IF(H188&gt;0,(VLOOKUP(E188,Bodovanie!$A$2:$G$13,6)*86400-_xlfn.CEILING.MATH(H188*86400,1)*VLOOKUP(E188,Bodovanie!$A$2:$G$8,7)+250),"0")</f>
        <v>0</v>
      </c>
      <c r="J188" s="6" t="n">
        <f aca="false">IF( OR(H188&gt;0,G188&gt;0),G188+I188,"")</f>
        <v>173</v>
      </c>
    </row>
    <row r="189" customFormat="false" ht="12.8" hidden="false" customHeight="false" outlineLevel="0" collapsed="false">
      <c r="A189" s="3" t="n">
        <v>31</v>
      </c>
      <c r="B189" s="3" t="s">
        <v>107</v>
      </c>
      <c r="C189" s="3" t="s">
        <v>313</v>
      </c>
      <c r="D189" s="3" t="s">
        <v>49</v>
      </c>
      <c r="E189" s="4" t="s">
        <v>15</v>
      </c>
      <c r="F189" s="5" t="n">
        <v>0.00142650462962963</v>
      </c>
      <c r="G189" s="6" t="n">
        <v>163</v>
      </c>
      <c r="I189" s="6" t="str">
        <f aca="false">IF(H189&gt;0,(VLOOKUP(E189,Bodovanie!$A$2:$G$13,6)*86400-_xlfn.CEILING.MATH(H189*86400,1)*VLOOKUP(E189,Bodovanie!$A$2:$G$8,7)+250),"0")</f>
        <v>0</v>
      </c>
      <c r="J189" s="6" t="n">
        <f aca="false">IF( OR(H189&gt;0,G189&gt;0),G189+I189,"")</f>
        <v>163</v>
      </c>
    </row>
    <row r="190" customFormat="false" ht="12.8" hidden="false" customHeight="false" outlineLevel="0" collapsed="false">
      <c r="A190" s="3" t="n">
        <v>32</v>
      </c>
      <c r="B190" s="13" t="s">
        <v>314</v>
      </c>
      <c r="C190" s="13" t="s">
        <v>315</v>
      </c>
      <c r="D190" s="13" t="s">
        <v>42</v>
      </c>
      <c r="E190" s="4" t="s">
        <v>15</v>
      </c>
      <c r="F190" s="5" t="n">
        <v>0.00146990740740741</v>
      </c>
      <c r="G190" s="14" t="n">
        <f aca="false">IF(F190&gt;0,(VLOOKUP(E190,[1]Bodovanie!$A$2:$D$9,3)*86400-_xlfn.CEILING.MATH(F190*86400,0.5))*VLOOKUP(E190,[1]Bodovanie!$A$2:$D$9,4)+250,"")</f>
        <v>156</v>
      </c>
      <c r="I190" s="6" t="str">
        <f aca="false">IF(H190&gt;0,(VLOOKUP(E190,Bodovanie!$A$2:$G$13,6)*86400-_xlfn.CEILING.MATH(H190*86400,1)*VLOOKUP(E190,Bodovanie!$A$2:$G$8,7)+250),"0")</f>
        <v>0</v>
      </c>
      <c r="J190" s="6" t="n">
        <f aca="false">IF( OR(H190&gt;0,G190&gt;0),G190+I190,"")</f>
        <v>156</v>
      </c>
    </row>
    <row r="191" customFormat="false" ht="12.8" hidden="false" customHeight="false" outlineLevel="0" collapsed="false">
      <c r="A191" s="3" t="n">
        <v>33</v>
      </c>
      <c r="B191" s="13" t="s">
        <v>66</v>
      </c>
      <c r="C191" s="13" t="s">
        <v>316</v>
      </c>
      <c r="D191" s="13" t="s">
        <v>42</v>
      </c>
      <c r="E191" s="4" t="s">
        <v>15</v>
      </c>
      <c r="F191" s="5" t="n">
        <v>0.00159722222222222</v>
      </c>
      <c r="G191" s="14" t="n">
        <f aca="false">IF(F191&gt;0,(VLOOKUP(E191,[1]Bodovanie!$A$2:$D$9,3)*86400-_xlfn.CEILING.MATH(F191*86400,0.5))*VLOOKUP(E191,[1]Bodovanie!$A$2:$D$9,4)+250,"")</f>
        <v>134</v>
      </c>
      <c r="I191" s="6" t="str">
        <f aca="false">IF(H191&gt;0,(VLOOKUP(E191,Bodovanie!$A$2:$G$13,6)*86400-_xlfn.CEILING.MATH(H191*86400,1)*VLOOKUP(E191,Bodovanie!$A$2:$G$8,7)+250),"0")</f>
        <v>0</v>
      </c>
      <c r="J191" s="6" t="n">
        <f aca="false">IF( OR(H191&gt;0,G191&gt;0),G191+I191,"")</f>
        <v>134</v>
      </c>
    </row>
    <row r="192" customFormat="false" ht="12.8" hidden="false" customHeight="false" outlineLevel="0" collapsed="false">
      <c r="A192" s="3" t="n">
        <v>34</v>
      </c>
      <c r="B192" s="13" t="s">
        <v>317</v>
      </c>
      <c r="C192" s="13" t="s">
        <v>265</v>
      </c>
      <c r="D192" s="13" t="s">
        <v>42</v>
      </c>
      <c r="E192" s="4" t="s">
        <v>15</v>
      </c>
      <c r="F192" s="5" t="n">
        <v>0.00167824074074074</v>
      </c>
      <c r="G192" s="14" t="n">
        <f aca="false">IF(F192&gt;0,(VLOOKUP(E192,[1]Bodovanie!$A$2:$D$9,3)*86400-_xlfn.CEILING.MATH(F192*86400,0.5))*VLOOKUP(E192,[1]Bodovanie!$A$2:$D$9,4)+250,"")</f>
        <v>120</v>
      </c>
      <c r="I192" s="6" t="str">
        <f aca="false">IF(H192&gt;0,(VLOOKUP(E192,Bodovanie!$A$2:$G$13,6)*86400-_xlfn.CEILING.MATH(H192*86400,1)*VLOOKUP(E192,Bodovanie!$A$2:$G$8,7)+250),"0")</f>
        <v>0</v>
      </c>
      <c r="J192" s="6" t="n">
        <f aca="false">IF( OR(H192&gt;0,G192&gt;0),G192+I192,"")</f>
        <v>120</v>
      </c>
    </row>
    <row r="193" customFormat="false" ht="12.8" hidden="false" customHeight="false" outlineLevel="0" collapsed="false">
      <c r="A193" s="3" t="n">
        <v>35</v>
      </c>
      <c r="B193" s="13" t="s">
        <v>74</v>
      </c>
      <c r="C193" s="13" t="s">
        <v>318</v>
      </c>
      <c r="D193" s="13" t="s">
        <v>42</v>
      </c>
      <c r="E193" s="4" t="s">
        <v>15</v>
      </c>
      <c r="F193" s="5" t="n">
        <v>0.00170138888888889</v>
      </c>
      <c r="G193" s="14" t="n">
        <f aca="false">IF(F193&gt;0,(VLOOKUP(E193,[1]Bodovanie!$A$2:$D$9,3)*86400-_xlfn.CEILING.MATH(F193*86400,0.5))*VLOOKUP(E193,[1]Bodovanie!$A$2:$D$9,4)+250,"")</f>
        <v>116</v>
      </c>
      <c r="I193" s="6" t="str">
        <f aca="false">IF(H193&gt;0,(VLOOKUP(E193,Bodovanie!$A$2:$G$13,6)*86400-_xlfn.CEILING.MATH(H193*86400,1)*VLOOKUP(E193,Bodovanie!$A$2:$G$8,7)+250),"0")</f>
        <v>0</v>
      </c>
      <c r="J193" s="6" t="n">
        <f aca="false">IF( OR(H193&gt;0,G193&gt;0),G193+I193,"")</f>
        <v>116</v>
      </c>
    </row>
    <row r="194" customFormat="false" ht="12.8" hidden="false" customHeight="false" outlineLevel="0" collapsed="false">
      <c r="A194" s="3" t="n">
        <v>36</v>
      </c>
      <c r="B194" s="13" t="s">
        <v>288</v>
      </c>
      <c r="C194" s="13" t="s">
        <v>319</v>
      </c>
      <c r="D194" s="13" t="s">
        <v>42</v>
      </c>
      <c r="E194" s="4" t="s">
        <v>15</v>
      </c>
      <c r="F194" s="5" t="n">
        <v>0.00173611111111111</v>
      </c>
      <c r="G194" s="14" t="n">
        <f aca="false">IF(F194&gt;0,(VLOOKUP(E194,[1]Bodovanie!$A$2:$D$9,3)*86400-_xlfn.CEILING.MATH(F194*86400,0.5))*VLOOKUP(E194,[1]Bodovanie!$A$2:$D$9,4)+250,"")</f>
        <v>110</v>
      </c>
      <c r="I194" s="6" t="str">
        <f aca="false">IF(H194&gt;0,(VLOOKUP(E194,Bodovanie!$A$2:$G$13,6)*86400-_xlfn.CEILING.MATH(H194*86400,1)*VLOOKUP(E194,Bodovanie!$A$2:$G$8,7)+250),"0")</f>
        <v>0</v>
      </c>
      <c r="J194" s="6" t="n">
        <f aca="false">IF( OR(H194&gt;0,G194&gt;0),G194+I194,"")</f>
        <v>110</v>
      </c>
    </row>
    <row r="195" customFormat="false" ht="12.8" hidden="false" customHeight="false" outlineLevel="0" collapsed="false">
      <c r="A195" s="3" t="n">
        <v>37</v>
      </c>
      <c r="B195" s="13" t="s">
        <v>320</v>
      </c>
      <c r="C195" s="13" t="s">
        <v>321</v>
      </c>
      <c r="D195" s="13" t="s">
        <v>42</v>
      </c>
      <c r="E195" s="4" t="s">
        <v>15</v>
      </c>
      <c r="F195" s="5" t="n">
        <v>0.00186342592592593</v>
      </c>
      <c r="G195" s="14" t="n">
        <f aca="false">IF(F195&gt;0,(VLOOKUP(E195,[1]Bodovanie!$A$2:$D$9,3)*86400-_xlfn.CEILING.MATH(F195*86400,0.5))*VLOOKUP(E195,[1]Bodovanie!$A$2:$D$9,4)+250,"")</f>
        <v>88</v>
      </c>
      <c r="I195" s="6" t="str">
        <f aca="false">IF(H195&gt;0,(VLOOKUP(E195,Bodovanie!$A$2:$G$13,6)*86400-_xlfn.CEILING.MATH(H195*86400,1)*VLOOKUP(E195,Bodovanie!$A$2:$G$8,7)+250),"0")</f>
        <v>0</v>
      </c>
      <c r="J195" s="6" t="n">
        <f aca="false">IF( OR(H195&gt;0,G195&gt;0),G195+I195,"")</f>
        <v>88</v>
      </c>
    </row>
    <row r="196" customFormat="false" ht="12.8" hidden="false" customHeight="false" outlineLevel="0" collapsed="false">
      <c r="A196" s="3" t="n">
        <v>38</v>
      </c>
      <c r="B196" s="13" t="s">
        <v>149</v>
      </c>
      <c r="C196" s="13" t="s">
        <v>322</v>
      </c>
      <c r="D196" s="13" t="s">
        <v>42</v>
      </c>
      <c r="E196" s="4" t="s">
        <v>15</v>
      </c>
      <c r="F196" s="5" t="n">
        <v>0.00209490740740741</v>
      </c>
      <c r="G196" s="14" t="n">
        <f aca="false">IF(F196&gt;0,(VLOOKUP(E196,[1]Bodovanie!$A$2:$D$9,3)*86400-_xlfn.CEILING.MATH(F196*86400,0.5))*VLOOKUP(E196,[1]Bodovanie!$A$2:$D$9,4)+250,"")</f>
        <v>48</v>
      </c>
      <c r="I196" s="6" t="str">
        <f aca="false">IF(H196&gt;0,(VLOOKUP(E196,Bodovanie!$A$2:$G$13,6)*86400-_xlfn.CEILING.MATH(H196*86400,1)*VLOOKUP(E196,Bodovanie!$A$2:$G$8,7)+250),"0")</f>
        <v>0</v>
      </c>
      <c r="J196" s="6" t="n">
        <f aca="false">IF( OR(H196&gt;0,G196&gt;0),G196+I196,"")</f>
        <v>48</v>
      </c>
    </row>
    <row r="197" customFormat="false" ht="12.8" hidden="false" customHeight="false" outlineLevel="0" collapsed="false">
      <c r="A197" s="3" t="n">
        <v>39</v>
      </c>
      <c r="B197" s="13" t="s">
        <v>323</v>
      </c>
      <c r="C197" s="13" t="s">
        <v>122</v>
      </c>
      <c r="D197" s="13" t="s">
        <v>42</v>
      </c>
      <c r="E197" s="4" t="s">
        <v>15</v>
      </c>
      <c r="F197" s="5" t="n">
        <v>0.0021412037037037</v>
      </c>
      <c r="G197" s="14" t="n">
        <f aca="false">IF(F197&gt;0,(VLOOKUP(E197,[1]Bodovanie!$A$2:$D$9,3)*86400-_xlfn.CEILING.MATH(F197*86400,0.5))*VLOOKUP(E197,[1]Bodovanie!$A$2:$D$9,4)+250,"")</f>
        <v>40</v>
      </c>
      <c r="I197" s="6" t="str">
        <f aca="false">IF(H197&gt;0,(VLOOKUP(E197,Bodovanie!$A$2:$G$13,6)*86400-_xlfn.CEILING.MATH(H197*86400,1)*VLOOKUP(E197,Bodovanie!$A$2:$G$8,7)+250),"0")</f>
        <v>0</v>
      </c>
      <c r="J197" s="6" t="n">
        <f aca="false">IF( OR(H197&gt;0,G197&gt;0),G197+I197,"")</f>
        <v>40</v>
      </c>
    </row>
    <row r="198" customFormat="false" ht="12.8" hidden="false" customHeight="false" outlineLevel="0" collapsed="false">
      <c r="A198" s="3" t="n">
        <v>40</v>
      </c>
      <c r="B198" s="13" t="s">
        <v>324</v>
      </c>
      <c r="C198" s="13" t="s">
        <v>325</v>
      </c>
      <c r="D198" s="13" t="s">
        <v>42</v>
      </c>
      <c r="E198" s="4" t="s">
        <v>15</v>
      </c>
      <c r="F198" s="5" t="n">
        <v>0.00231481481481481</v>
      </c>
      <c r="G198" s="14" t="n">
        <f aca="false">IF(F198&gt;0,(VLOOKUP(E198,[1]Bodovanie!$A$2:$D$9,3)*86400-_xlfn.CEILING.MATH(F198*86400,0.5))*VLOOKUP(E198,[1]Bodovanie!$A$2:$D$9,4)+250,"")</f>
        <v>10</v>
      </c>
      <c r="I198" s="6" t="str">
        <f aca="false">IF(H198&gt;0,(VLOOKUP(E198,Bodovanie!$A$2:$G$13,6)*86400-_xlfn.CEILING.MATH(H198*86400,1)*VLOOKUP(E198,Bodovanie!$A$2:$G$8,7)+250),"0")</f>
        <v>0</v>
      </c>
      <c r="J198" s="6" t="n">
        <f aca="false">IF( OR(H198&gt;0,G198&gt;0),G198+I198,"")</f>
        <v>10</v>
      </c>
    </row>
    <row r="199" customFormat="false" ht="12.8" hidden="false" customHeight="false" outlineLevel="0" collapsed="false">
      <c r="A199" s="3" t="n">
        <v>41</v>
      </c>
      <c r="B199" s="13" t="s">
        <v>70</v>
      </c>
      <c r="C199" s="13" t="s">
        <v>326</v>
      </c>
      <c r="D199" s="13" t="s">
        <v>42</v>
      </c>
      <c r="E199" s="4" t="s">
        <v>15</v>
      </c>
      <c r="F199" s="5" t="n">
        <v>0.00231481481481481</v>
      </c>
      <c r="G199" s="14" t="n">
        <f aca="false">IF(F199&gt;0,(VLOOKUP(E199,[1]Bodovanie!$A$2:$D$9,3)*86400-_xlfn.CEILING.MATH(F199*86400,0.5))*VLOOKUP(E199,[1]Bodovanie!$A$2:$D$9,4)+250,"")</f>
        <v>10</v>
      </c>
      <c r="I199" s="6" t="str">
        <f aca="false">IF(H199&gt;0,(VLOOKUP(E199,Bodovanie!$A$2:$G$13,6)*86400-_xlfn.CEILING.MATH(H199*86400,1)*VLOOKUP(E199,Bodovanie!$A$2:$G$8,7)+250),"0")</f>
        <v>0</v>
      </c>
      <c r="J199" s="6" t="n">
        <f aca="false">IF( OR(H199&gt;0,G199&gt;0),G199+I199,"")</f>
        <v>10</v>
      </c>
    </row>
    <row r="200" customFormat="false" ht="16.15" hidden="false" customHeight="false" outlineLevel="0" collapsed="false">
      <c r="A200" s="10" t="s">
        <v>327</v>
      </c>
      <c r="B200" s="10"/>
      <c r="C200" s="10"/>
      <c r="D200" s="10"/>
      <c r="E200" s="10"/>
      <c r="F200" s="10"/>
      <c r="G200" s="10"/>
      <c r="H200" s="10"/>
      <c r="I200" s="10" t="str">
        <f aca="false">IF(H200&gt;0,(VLOOKUP(E200,Bodovanie!$A$2:$G$13,6)*86400-_xlfn.CEILING.MATH(H200*86400,1)*VLOOKUP(E200,Bodovanie!$A$2:$G$8,7)+250),"0")</f>
        <v>0</v>
      </c>
      <c r="J200" s="10"/>
    </row>
    <row r="201" customFormat="false" ht="12.8" hidden="false" customHeight="false" outlineLevel="0" collapsed="false">
      <c r="A201" s="3" t="n">
        <v>1</v>
      </c>
      <c r="B201" s="3" t="s">
        <v>328</v>
      </c>
      <c r="C201" s="3" t="s">
        <v>329</v>
      </c>
      <c r="D201" s="3" t="s">
        <v>49</v>
      </c>
      <c r="E201" s="4" t="s">
        <v>18</v>
      </c>
      <c r="F201" s="5" t="n">
        <v>0.00144965277777778</v>
      </c>
      <c r="G201" s="6" t="n">
        <v>299</v>
      </c>
      <c r="H201" s="5" t="n">
        <v>0.00573194444444445</v>
      </c>
      <c r="I201" s="6" t="n">
        <f aca="false">IF(H201&gt;0,(VLOOKUP(E201,Bodovanie!$A$2:$G$13,6)*86400-_xlfn.CEILING.MATH(H201*86400,1)*VLOOKUP(E201,Bodovanie!$A$2:$G$8,7)+250),"0")</f>
        <v>284</v>
      </c>
      <c r="J201" s="6" t="n">
        <f aca="false">IF( OR(H201&gt;0,G201&gt;0),G201+I201,"")</f>
        <v>583</v>
      </c>
    </row>
    <row r="202" customFormat="false" ht="12.8" hidden="false" customHeight="false" outlineLevel="0" collapsed="false">
      <c r="A202" s="3" t="n">
        <v>2</v>
      </c>
      <c r="B202" s="3" t="s">
        <v>78</v>
      </c>
      <c r="C202" s="3" t="s">
        <v>330</v>
      </c>
      <c r="D202" s="3" t="s">
        <v>49</v>
      </c>
      <c r="E202" s="4" t="s">
        <v>18</v>
      </c>
      <c r="F202" s="5" t="n">
        <v>0.00154224537037037</v>
      </c>
      <c r="G202" s="6" t="n">
        <v>283</v>
      </c>
      <c r="H202" s="5" t="n">
        <v>0.00592881944444444</v>
      </c>
      <c r="I202" s="6" t="n">
        <f aca="false">IF(H202&gt;0,(VLOOKUP(E202,Bodovanie!$A$2:$G$13,6)*86400-_xlfn.CEILING.MATH(H202*86400,1)*VLOOKUP(E202,Bodovanie!$A$2:$G$8,7)+250),"0")</f>
        <v>267</v>
      </c>
      <c r="J202" s="6" t="n">
        <f aca="false">IF( OR(H202&gt;0,G202&gt;0),G202+I202,"")</f>
        <v>550</v>
      </c>
    </row>
    <row r="203" customFormat="false" ht="12.8" hidden="false" customHeight="false" outlineLevel="0" collapsed="false">
      <c r="A203" s="3" t="n">
        <v>3</v>
      </c>
      <c r="B203" s="15" t="s">
        <v>168</v>
      </c>
      <c r="C203" s="16" t="s">
        <v>331</v>
      </c>
      <c r="D203" s="16" t="s">
        <v>45</v>
      </c>
      <c r="E203" s="4" t="s">
        <v>18</v>
      </c>
      <c r="F203" s="5" t="n">
        <v>0.00158101851851852</v>
      </c>
      <c r="G203" s="6" t="n">
        <v>221</v>
      </c>
      <c r="H203" s="5" t="n">
        <v>0.0060787037037037</v>
      </c>
      <c r="I203" s="6" t="n">
        <f aca="false">IF(H203&gt;0,(VLOOKUP(E203,Bodovanie!$A$2:$G$13,6)*86400-_xlfn.CEILING.MATH(H203*86400,1)*VLOOKUP(E203,Bodovanie!$A$2:$G$8,7)+250),"0")</f>
        <v>254</v>
      </c>
      <c r="J203" s="6" t="n">
        <f aca="false">IF( OR(H203&gt;0,G203&gt;0),G203+I203,"")</f>
        <v>475</v>
      </c>
    </row>
    <row r="204" customFormat="false" ht="12.8" hidden="false" customHeight="false" outlineLevel="0" collapsed="false">
      <c r="A204" s="3" t="n">
        <v>4</v>
      </c>
      <c r="B204" s="3" t="s">
        <v>72</v>
      </c>
      <c r="C204" s="3" t="s">
        <v>332</v>
      </c>
      <c r="D204" s="3" t="s">
        <v>49</v>
      </c>
      <c r="E204" s="4" t="s">
        <v>18</v>
      </c>
      <c r="F204" s="5" t="n">
        <v>0.00191388888888889</v>
      </c>
      <c r="G204" s="6" t="n">
        <v>219</v>
      </c>
      <c r="H204" s="5" t="n">
        <v>0.00618472222222222</v>
      </c>
      <c r="I204" s="6" t="n">
        <f aca="false">IF(H204&gt;0,(VLOOKUP(E204,Bodovanie!$A$2:$G$13,6)*86400-_xlfn.CEILING.MATH(H204*86400,1)*VLOOKUP(E204,Bodovanie!$A$2:$G$8,7)+250),"0")</f>
        <v>245</v>
      </c>
      <c r="J204" s="6" t="n">
        <f aca="false">IF( OR(H204&gt;0,G204&gt;0),G204+I204,"")</f>
        <v>464</v>
      </c>
    </row>
    <row r="205" customFormat="false" ht="12.8" hidden="false" customHeight="false" outlineLevel="0" collapsed="false">
      <c r="A205" s="3" t="n">
        <v>5</v>
      </c>
      <c r="B205" s="15" t="s">
        <v>161</v>
      </c>
      <c r="C205" s="15" t="s">
        <v>333</v>
      </c>
      <c r="D205" s="16" t="s">
        <v>45</v>
      </c>
      <c r="E205" s="4" t="s">
        <v>18</v>
      </c>
      <c r="F205" s="5" t="n">
        <v>0.00215856481481481</v>
      </c>
      <c r="G205" s="6" t="n">
        <v>223</v>
      </c>
      <c r="H205" s="5" t="n">
        <v>0.00638425925925926</v>
      </c>
      <c r="I205" s="6" t="n">
        <f aca="false">IF(H205&gt;0,(VLOOKUP(E205,Bodovanie!$A$2:$G$13,6)*86400-_xlfn.CEILING.MATH(H205*86400,1)*VLOOKUP(E205,Bodovanie!$A$2:$G$8,7)+250),"0")</f>
        <v>228</v>
      </c>
      <c r="J205" s="6" t="n">
        <f aca="false">IF( OR(H205&gt;0,G205&gt;0),G205+I205,"")</f>
        <v>451</v>
      </c>
    </row>
    <row r="206" customFormat="false" ht="12.8" hidden="false" customHeight="false" outlineLevel="0" collapsed="false">
      <c r="A206" s="3" t="n">
        <v>6</v>
      </c>
      <c r="B206" s="15" t="s">
        <v>43</v>
      </c>
      <c r="C206" s="15" t="s">
        <v>44</v>
      </c>
      <c r="D206" s="16" t="s">
        <v>45</v>
      </c>
      <c r="E206" s="4" t="s">
        <v>18</v>
      </c>
      <c r="F206" s="5" t="n">
        <v>0.00195138888888889</v>
      </c>
      <c r="G206" s="14" t="n">
        <f aca="false">IF(F206&gt;0,(VLOOKUP(E206,[1]Bodovanie!$A$2:$D$9,3)*86400-_xlfn.CEILING.MATH(F206*86400,0.5))*VLOOKUP(E206,[1]Bodovanie!$A$2:$D$9,4)+250,"")</f>
        <v>212</v>
      </c>
      <c r="H206" s="5" t="n">
        <v>0.00643055555555556</v>
      </c>
      <c r="I206" s="6" t="n">
        <f aca="false">IF(H206&gt;0,(VLOOKUP(E206,Bodovanie!$A$2:$G$13,6)*86400-_xlfn.CEILING.MATH(H206*86400,1)*VLOOKUP(E206,Bodovanie!$A$2:$G$8,7)+250),"0")</f>
        <v>224</v>
      </c>
      <c r="J206" s="6" t="n">
        <f aca="false">IF( OR(H206&gt;0,G206&gt;0),G206+I206,"")</f>
        <v>436</v>
      </c>
    </row>
    <row r="207" customFormat="false" ht="12.8" hidden="false" customHeight="false" outlineLevel="0" collapsed="false">
      <c r="A207" s="3" t="n">
        <v>7</v>
      </c>
      <c r="B207" s="3" t="s">
        <v>334</v>
      </c>
      <c r="C207" s="3" t="s">
        <v>335</v>
      </c>
      <c r="D207" s="3" t="s">
        <v>49</v>
      </c>
      <c r="E207" s="4" t="s">
        <v>18</v>
      </c>
      <c r="F207" s="5" t="n">
        <v>0.00205162037037037</v>
      </c>
      <c r="G207" s="6" t="n">
        <v>195</v>
      </c>
      <c r="H207" s="5" t="n">
        <v>0.00631203703703704</v>
      </c>
      <c r="I207" s="6" t="n">
        <f aca="false">IF(H207&gt;0,(VLOOKUP(E207,Bodovanie!$A$2:$G$13,6)*86400-_xlfn.CEILING.MATH(H207*86400,1)*VLOOKUP(E207,Bodovanie!$A$2:$G$8,7)+250),"0")</f>
        <v>234</v>
      </c>
      <c r="J207" s="6" t="n">
        <f aca="false">IF( OR(H207&gt;0,G207&gt;0),G207+I207,"")</f>
        <v>429</v>
      </c>
    </row>
    <row r="208" customFormat="false" ht="12.8" hidden="false" customHeight="false" outlineLevel="0" collapsed="false">
      <c r="A208" s="3" t="n">
        <v>8</v>
      </c>
      <c r="B208" s="15" t="s">
        <v>336</v>
      </c>
      <c r="C208" s="15" t="s">
        <v>337</v>
      </c>
      <c r="D208" s="16" t="s">
        <v>45</v>
      </c>
      <c r="E208" s="4" t="s">
        <v>18</v>
      </c>
      <c r="F208" s="5" t="n">
        <v>0.002</v>
      </c>
      <c r="G208" s="14" t="n">
        <f aca="false">IF(F208&gt;0,(VLOOKUP(E208,[1]Bodovanie!$A$2:$D$9,3)*86400-_xlfn.CEILING.MATH(F208*86400,0.5))*VLOOKUP(E208,[1]Bodovanie!$A$2:$D$9,4)+250,"")</f>
        <v>204</v>
      </c>
      <c r="H208" s="5" t="n">
        <v>0.00666203703703704</v>
      </c>
      <c r="I208" s="6" t="n">
        <f aca="false">IF(H208&gt;0,(VLOOKUP(E208,Bodovanie!$A$2:$G$13,6)*86400-_xlfn.CEILING.MATH(H208*86400,1)*VLOOKUP(E208,Bodovanie!$A$2:$G$8,7)+250),"0")</f>
        <v>204</v>
      </c>
      <c r="J208" s="6" t="n">
        <f aca="false">IF( OR(H208&gt;0,G208&gt;0),G208+I208,"")</f>
        <v>408</v>
      </c>
    </row>
    <row r="209" customFormat="false" ht="12.8" hidden="false" customHeight="false" outlineLevel="0" collapsed="false">
      <c r="A209" s="3" t="n">
        <v>9</v>
      </c>
      <c r="B209" s="3" t="s">
        <v>210</v>
      </c>
      <c r="C209" s="3" t="s">
        <v>338</v>
      </c>
      <c r="D209" s="3" t="s">
        <v>49</v>
      </c>
      <c r="E209" s="4" t="s">
        <v>18</v>
      </c>
      <c r="F209" s="5" t="n">
        <v>0.0021787037037037</v>
      </c>
      <c r="G209" s="6" t="n">
        <v>173</v>
      </c>
      <c r="H209" s="5" t="n">
        <v>0.00634537037037037</v>
      </c>
      <c r="I209" s="6" t="n">
        <f aca="false">IF(H209&gt;0,(VLOOKUP(E209,Bodovanie!$A$2:$G$13,6)*86400-_xlfn.CEILING.MATH(H209*86400,1)*VLOOKUP(E209,Bodovanie!$A$2:$G$8,7)+250),"0")</f>
        <v>231</v>
      </c>
      <c r="J209" s="6" t="n">
        <f aca="false">IF( OR(H209&gt;0,G209&gt;0),G209+I209,"")</f>
        <v>404</v>
      </c>
    </row>
    <row r="210" customFormat="false" ht="12.8" hidden="false" customHeight="false" outlineLevel="0" collapsed="false">
      <c r="A210" s="3" t="n">
        <v>10</v>
      </c>
      <c r="B210" s="15" t="s">
        <v>339</v>
      </c>
      <c r="C210" s="15" t="s">
        <v>340</v>
      </c>
      <c r="D210" s="16" t="s">
        <v>45</v>
      </c>
      <c r="E210" s="4" t="s">
        <v>18</v>
      </c>
      <c r="F210" s="5" t="n">
        <v>0.00226388888888889</v>
      </c>
      <c r="G210" s="6" t="n">
        <v>220</v>
      </c>
      <c r="H210" s="5" t="n">
        <v>0.00692361111111111</v>
      </c>
      <c r="I210" s="6" t="n">
        <f aca="false">IF(H210&gt;0,(VLOOKUP(E210,Bodovanie!$A$2:$G$13,6)*86400-_xlfn.CEILING.MATH(H210*86400,1)*VLOOKUP(E210,Bodovanie!$A$2:$G$8,7)+250),"0")</f>
        <v>181</v>
      </c>
      <c r="J210" s="6" t="n">
        <f aca="false">IF( OR(H210&gt;0,G210&gt;0),G210+I210,"")</f>
        <v>401</v>
      </c>
    </row>
    <row r="211" customFormat="false" ht="12.8" hidden="false" customHeight="false" outlineLevel="0" collapsed="false">
      <c r="A211" s="3" t="n">
        <v>11</v>
      </c>
      <c r="B211" s="13" t="s">
        <v>341</v>
      </c>
      <c r="C211" s="13" t="s">
        <v>342</v>
      </c>
      <c r="D211" s="13" t="s">
        <v>42</v>
      </c>
      <c r="E211" s="4" t="s">
        <v>18</v>
      </c>
      <c r="F211" s="5" t="n">
        <v>0.00169097222222222</v>
      </c>
      <c r="G211" s="14" t="n">
        <f aca="false">IF(F211&gt;0,(VLOOKUP(E211,[1]Bodovanie!$A$2:$D$9,3)*86400-_xlfn.CEILING.MATH(F211*86400,0.5))*VLOOKUP(E211,[1]Bodovanie!$A$2:$D$9,4)+250,"")</f>
        <v>257</v>
      </c>
      <c r="H211" s="5" t="n">
        <v>0.00752546296296296</v>
      </c>
      <c r="I211" s="6" t="n">
        <f aca="false">IF(H211&gt;0,(VLOOKUP(E211,Bodovanie!$A$2:$G$13,6)*86400-_xlfn.CEILING.MATH(H211*86400,1)*VLOOKUP(E211,Bodovanie!$A$2:$G$8,7)+250),"0")</f>
        <v>129</v>
      </c>
      <c r="J211" s="6" t="n">
        <f aca="false">IF( OR(H211&gt;0,G211&gt;0),G211+I211,"")</f>
        <v>386</v>
      </c>
    </row>
    <row r="212" customFormat="false" ht="12.8" hidden="false" customHeight="false" outlineLevel="0" collapsed="false">
      <c r="A212" s="3" t="n">
        <v>12</v>
      </c>
      <c r="B212" s="3" t="s">
        <v>74</v>
      </c>
      <c r="C212" s="3" t="s">
        <v>343</v>
      </c>
      <c r="D212" s="3" t="s">
        <v>49</v>
      </c>
      <c r="E212" s="4" t="s">
        <v>18</v>
      </c>
      <c r="F212" s="5" t="n">
        <v>0.00204074074074074</v>
      </c>
      <c r="G212" s="6" t="n">
        <v>197</v>
      </c>
      <c r="I212" s="6" t="str">
        <f aca="false">IF(H212&gt;0,(VLOOKUP(E212,Bodovanie!$A$2:$G$13,6)*86400-_xlfn.CEILING.MATH(H212*86400,1)*VLOOKUP(E212,Bodovanie!$A$2:$G$8,7)+250),"0")</f>
        <v>0</v>
      </c>
      <c r="J212" s="6" t="n">
        <f aca="false">IF( OR(H212&gt;0,G212&gt;0),G212+I212,"")</f>
        <v>197</v>
      </c>
    </row>
    <row r="213" customFormat="false" ht="12.8" hidden="false" customHeight="false" outlineLevel="0" collapsed="false">
      <c r="A213" s="3" t="n">
        <v>13</v>
      </c>
      <c r="B213" s="3" t="s">
        <v>70</v>
      </c>
      <c r="C213" s="3" t="s">
        <v>344</v>
      </c>
      <c r="D213" s="3" t="s">
        <v>49</v>
      </c>
      <c r="E213" s="4" t="s">
        <v>18</v>
      </c>
      <c r="F213" s="5" t="n">
        <v>0.00206342592592593</v>
      </c>
      <c r="G213" s="6" t="n">
        <v>193</v>
      </c>
      <c r="I213" s="6" t="str">
        <f aca="false">IF(H213&gt;0,(VLOOKUP(E213,Bodovanie!$A$2:$G$13,6)*86400-_xlfn.CEILING.MATH(H213*86400,1)*VLOOKUP(E213,Bodovanie!$A$2:$G$8,7)+250),"0")</f>
        <v>0</v>
      </c>
      <c r="J213" s="6" t="n">
        <f aca="false">IF( OR(H213&gt;0,G213&gt;0),G213+I213,"")</f>
        <v>193</v>
      </c>
    </row>
    <row r="214" customFormat="false" ht="12.8" hidden="false" customHeight="false" outlineLevel="0" collapsed="false">
      <c r="A214" s="3" t="n">
        <v>14</v>
      </c>
      <c r="B214" s="3" t="s">
        <v>345</v>
      </c>
      <c r="C214" s="3" t="s">
        <v>346</v>
      </c>
      <c r="D214" s="3" t="s">
        <v>49</v>
      </c>
      <c r="E214" s="4" t="s">
        <v>18</v>
      </c>
      <c r="F214" s="5" t="n">
        <v>0.00207592592592593</v>
      </c>
      <c r="G214" s="6" t="n">
        <v>191</v>
      </c>
      <c r="I214" s="6" t="str">
        <f aca="false">IF(H214&gt;0,(VLOOKUP(E214,Bodovanie!$A$2:$G$13,6)*86400-_xlfn.CEILING.MATH(H214*86400,1)*VLOOKUP(E214,Bodovanie!$A$2:$G$8,7)+250),"0")</f>
        <v>0</v>
      </c>
      <c r="J214" s="6" t="n">
        <f aca="false">IF( OR(H214&gt;0,G214&gt;0),G214+I214,"")</f>
        <v>191</v>
      </c>
    </row>
    <row r="215" customFormat="false" ht="12.8" hidden="false" customHeight="false" outlineLevel="0" collapsed="false">
      <c r="A215" s="3" t="n">
        <v>15</v>
      </c>
      <c r="B215" s="3" t="s">
        <v>305</v>
      </c>
      <c r="C215" s="3" t="s">
        <v>347</v>
      </c>
      <c r="D215" s="3" t="s">
        <v>49</v>
      </c>
      <c r="E215" s="4" t="s">
        <v>18</v>
      </c>
      <c r="F215" s="5" t="n">
        <v>0.0021119212962963</v>
      </c>
      <c r="G215" s="6" t="n">
        <v>185</v>
      </c>
      <c r="I215" s="6" t="str">
        <f aca="false">IF(H215&gt;0,(VLOOKUP(E215,Bodovanie!$A$2:$G$13,6)*86400-_xlfn.CEILING.MATH(H215*86400,1)*VLOOKUP(E215,Bodovanie!$A$2:$G$8,7)+250),"0")</f>
        <v>0</v>
      </c>
      <c r="J215" s="6" t="n">
        <f aca="false">IF( OR(H215&gt;0,G215&gt;0),G215+I215,"")</f>
        <v>185</v>
      </c>
    </row>
    <row r="216" customFormat="false" ht="12.8" hidden="false" customHeight="false" outlineLevel="0" collapsed="false">
      <c r="A216" s="3" t="n">
        <v>16</v>
      </c>
      <c r="B216" s="3" t="s">
        <v>109</v>
      </c>
      <c r="C216" s="3" t="s">
        <v>348</v>
      </c>
      <c r="D216" s="3" t="s">
        <v>49</v>
      </c>
      <c r="E216" s="4" t="s">
        <v>18</v>
      </c>
      <c r="F216" s="5" t="n">
        <v>0.0021775462962963</v>
      </c>
      <c r="G216" s="6" t="n">
        <v>173</v>
      </c>
      <c r="I216" s="6" t="str">
        <f aca="false">IF(H216&gt;0,(VLOOKUP(E216,Bodovanie!$A$2:$G$13,6)*86400-_xlfn.CEILING.MATH(H216*86400,1)*VLOOKUP(E216,Bodovanie!$A$2:$G$8,7)+250),"0")</f>
        <v>0</v>
      </c>
      <c r="J216" s="6" t="n">
        <f aca="false">IF( OR(H216&gt;0,G216&gt;0),G216+I216,"")</f>
        <v>173</v>
      </c>
    </row>
    <row r="217" customFormat="false" ht="12.8" hidden="false" customHeight="false" outlineLevel="0" collapsed="false">
      <c r="A217" s="3" t="n">
        <v>17</v>
      </c>
      <c r="B217" s="3" t="s">
        <v>349</v>
      </c>
      <c r="C217" s="3" t="s">
        <v>350</v>
      </c>
      <c r="D217" s="3" t="s">
        <v>49</v>
      </c>
      <c r="E217" s="4" t="s">
        <v>18</v>
      </c>
      <c r="F217" s="5" t="n">
        <v>0.00237685185185185</v>
      </c>
      <c r="G217" s="6" t="n">
        <v>139</v>
      </c>
      <c r="I217" s="6" t="str">
        <f aca="false">IF(H217&gt;0,(VLOOKUP(E217,Bodovanie!$A$2:$G$13,6)*86400-_xlfn.CEILING.MATH(H217*86400,1)*VLOOKUP(E217,Bodovanie!$A$2:$G$8,7)+250),"0")</f>
        <v>0</v>
      </c>
      <c r="J217" s="6" t="n">
        <f aca="false">IF( OR(H217&gt;0,G217&gt;0),G217+I217,"")</f>
        <v>139</v>
      </c>
    </row>
    <row r="218" customFormat="false" ht="16.15" hidden="false" customHeight="false" outlineLevel="0" collapsed="false">
      <c r="A218" s="10" t="s">
        <v>351</v>
      </c>
      <c r="B218" s="10"/>
      <c r="C218" s="10"/>
      <c r="D218" s="10"/>
      <c r="E218" s="10"/>
      <c r="F218" s="10"/>
      <c r="G218" s="10"/>
      <c r="H218" s="10"/>
      <c r="I218" s="10" t="str">
        <f aca="false">IF(H218&gt;0,(VLOOKUP(E218,Bodovanie!$A$2:$G$13,6)*86400-_xlfn.CEILING.MATH(H218*86400,1)*VLOOKUP(E218,Bodovanie!$A$2:$G$8,7)+250),"0")</f>
        <v>0</v>
      </c>
      <c r="J218" s="10"/>
    </row>
    <row r="219" customFormat="false" ht="12.8" hidden="false" customHeight="false" outlineLevel="0" collapsed="false">
      <c r="A219" s="3" t="n">
        <v>1</v>
      </c>
      <c r="B219" s="3" t="s">
        <v>82</v>
      </c>
      <c r="C219" s="3" t="s">
        <v>275</v>
      </c>
      <c r="D219" s="3" t="s">
        <v>49</v>
      </c>
      <c r="E219" s="4" t="s">
        <v>20</v>
      </c>
      <c r="F219" s="5" t="n">
        <v>0.00148946759259259</v>
      </c>
      <c r="G219" s="6" t="n">
        <v>282</v>
      </c>
      <c r="H219" s="5" t="n">
        <v>0.00717881944444444</v>
      </c>
      <c r="I219" s="6" t="n">
        <f aca="false">IF(H219&gt;0,(VLOOKUP(E219,Bodovanie!$A$2:$G$13,6)*86400-_xlfn.CEILING.MATH(H219*86400,1)*VLOOKUP(E219,Bodovanie!$A$2:$G$8,7)+250),"0")</f>
        <v>279</v>
      </c>
      <c r="J219" s="6" t="n">
        <f aca="false">IF( OR(H219&gt;0,G219&gt;0),G219+I219,"")</f>
        <v>561</v>
      </c>
    </row>
    <row r="220" customFormat="false" ht="12.8" hidden="false" customHeight="false" outlineLevel="0" collapsed="false">
      <c r="A220" s="3" t="n">
        <v>2</v>
      </c>
      <c r="B220" s="3" t="s">
        <v>240</v>
      </c>
      <c r="C220" s="3" t="s">
        <v>287</v>
      </c>
      <c r="D220" s="3" t="s">
        <v>49</v>
      </c>
      <c r="E220" s="4" t="s">
        <v>20</v>
      </c>
      <c r="F220" s="5" t="n">
        <v>0.00172696759259259</v>
      </c>
      <c r="G220" s="6" t="n">
        <v>241</v>
      </c>
      <c r="H220" s="5" t="n">
        <v>0.00741157407407407</v>
      </c>
      <c r="I220" s="6" t="n">
        <f aca="false">IF(H220&gt;0,(VLOOKUP(E220,Bodovanie!$A$2:$G$13,6)*86400-_xlfn.CEILING.MATH(H220*86400,1)*VLOOKUP(E220,Bodovanie!$A$2:$G$8,7)+250),"0")</f>
        <v>259</v>
      </c>
      <c r="J220" s="6" t="n">
        <f aca="false">IF( OR(H220&gt;0,G220&gt;0),G220+I220,"")</f>
        <v>500</v>
      </c>
    </row>
    <row r="221" customFormat="false" ht="12.8" hidden="false" customHeight="false" outlineLevel="0" collapsed="false">
      <c r="A221" s="3" t="n">
        <v>3</v>
      </c>
      <c r="B221" s="3" t="s">
        <v>103</v>
      </c>
      <c r="C221" s="3" t="s">
        <v>352</v>
      </c>
      <c r="D221" s="3" t="s">
        <v>49</v>
      </c>
      <c r="E221" s="4" t="s">
        <v>20</v>
      </c>
      <c r="F221" s="5" t="n">
        <v>0.0017505787037037</v>
      </c>
      <c r="G221" s="6" t="n">
        <v>237</v>
      </c>
      <c r="H221" s="5" t="n">
        <v>0.00778194444444444</v>
      </c>
      <c r="I221" s="6" t="n">
        <f aca="false">IF(H221&gt;0,(VLOOKUP(E221,Bodovanie!$A$2:$G$13,6)*86400-_xlfn.CEILING.MATH(H221*86400,1)*VLOOKUP(E221,Bodovanie!$A$2:$G$8,7)+250),"0")</f>
        <v>227</v>
      </c>
      <c r="J221" s="6" t="n">
        <f aca="false">IF( OR(H221&gt;0,G221&gt;0),G221+I221,"")</f>
        <v>464</v>
      </c>
    </row>
    <row r="222" customFormat="false" ht="12.8" hidden="false" customHeight="false" outlineLevel="0" collapsed="false">
      <c r="A222" s="3" t="n">
        <v>4</v>
      </c>
      <c r="B222" s="3" t="s">
        <v>353</v>
      </c>
      <c r="C222" s="3" t="s">
        <v>354</v>
      </c>
      <c r="D222" s="3" t="s">
        <v>49</v>
      </c>
      <c r="E222" s="4" t="s">
        <v>20</v>
      </c>
      <c r="F222" s="5" t="n">
        <v>0.00176215277777778</v>
      </c>
      <c r="G222" s="6" t="n">
        <v>235</v>
      </c>
      <c r="H222" s="5" t="n">
        <v>0.00787453703703704</v>
      </c>
      <c r="I222" s="6" t="n">
        <f aca="false">IF(H222&gt;0,(VLOOKUP(E222,Bodovanie!$A$2:$G$13,6)*86400-_xlfn.CEILING.MATH(H222*86400,1)*VLOOKUP(E222,Bodovanie!$A$2:$G$8,7)+250),"0")</f>
        <v>219</v>
      </c>
      <c r="J222" s="6" t="n">
        <f aca="false">IF( OR(H222&gt;0,G222&gt;0),G222+I222,"")</f>
        <v>454</v>
      </c>
    </row>
    <row r="223" customFormat="false" ht="12.8" hidden="false" customHeight="false" outlineLevel="0" collapsed="false">
      <c r="A223" s="3" t="n">
        <v>5</v>
      </c>
      <c r="B223" s="15" t="s">
        <v>355</v>
      </c>
      <c r="C223" s="15" t="s">
        <v>356</v>
      </c>
      <c r="D223" s="16" t="s">
        <v>45</v>
      </c>
      <c r="E223" s="4" t="s">
        <v>20</v>
      </c>
      <c r="F223" s="5" t="n">
        <v>0.00202083333333333</v>
      </c>
      <c r="G223" s="6" t="n">
        <v>222</v>
      </c>
      <c r="H223" s="5" t="n">
        <v>0.00845601851851852</v>
      </c>
      <c r="I223" s="6" t="n">
        <f aca="false">IF(H223&gt;0,(VLOOKUP(E223,Bodovanie!$A$2:$G$13,6)*86400-_xlfn.CEILING.MATH(H223*86400,1)*VLOOKUP(E223,Bodovanie!$A$2:$G$8,7)+250),"0")</f>
        <v>169</v>
      </c>
      <c r="J223" s="6" t="n">
        <f aca="false">IF( OR(H223&gt;0,G223&gt;0),G223+I223,"")</f>
        <v>391</v>
      </c>
    </row>
    <row r="224" customFormat="false" ht="12.8" hidden="false" customHeight="false" outlineLevel="0" collapsed="false">
      <c r="A224" s="3" t="n">
        <v>6</v>
      </c>
      <c r="B224" s="3" t="s">
        <v>194</v>
      </c>
      <c r="C224" s="3" t="s">
        <v>357</v>
      </c>
      <c r="D224" s="3" t="s">
        <v>49</v>
      </c>
      <c r="E224" s="4" t="s">
        <v>20</v>
      </c>
      <c r="F224" s="5" t="n">
        <v>0.0021119212962963</v>
      </c>
      <c r="G224" s="6" t="n">
        <v>175</v>
      </c>
      <c r="H224" s="5" t="n">
        <v>0.00793217592592593</v>
      </c>
      <c r="I224" s="6" t="n">
        <f aca="false">IF(H224&gt;0,(VLOOKUP(E224,Bodovanie!$A$2:$G$13,6)*86400-_xlfn.CEILING.MATH(H224*86400,1)*VLOOKUP(E224,Bodovanie!$A$2:$G$8,7)+250),"0")</f>
        <v>214</v>
      </c>
      <c r="J224" s="6" t="n">
        <f aca="false">IF( OR(H224&gt;0,G224&gt;0),G224+I224,"")</f>
        <v>389</v>
      </c>
    </row>
    <row r="225" customFormat="false" ht="12.8" hidden="false" customHeight="false" outlineLevel="0" collapsed="false">
      <c r="A225" s="3" t="n">
        <v>7</v>
      </c>
      <c r="B225" s="15" t="s">
        <v>358</v>
      </c>
      <c r="C225" s="15" t="s">
        <v>359</v>
      </c>
      <c r="D225" s="16" t="s">
        <v>45</v>
      </c>
      <c r="E225" s="4" t="s">
        <v>20</v>
      </c>
      <c r="F225" s="5" t="n">
        <v>0.00227430555555556</v>
      </c>
      <c r="G225" s="6" t="n">
        <v>224</v>
      </c>
      <c r="H225" s="5" t="n">
        <v>0.00949305555555556</v>
      </c>
      <c r="I225" s="6" t="n">
        <f aca="false">IF(H225&gt;0,(VLOOKUP(E225,Bodovanie!$A$2:$G$13,6)*86400-_xlfn.CEILING.MATH(H225*86400,1)*VLOOKUP(E225,Bodovanie!$A$2:$G$8,7)+250),"0")</f>
        <v>79.0000000000002</v>
      </c>
      <c r="J225" s="6" t="n">
        <f aca="false">IF( OR(H225&gt;0,G225&gt;0),G225+I225,"")</f>
        <v>303</v>
      </c>
    </row>
    <row r="226" customFormat="false" ht="12.8" hidden="false" customHeight="false" outlineLevel="0" collapsed="false">
      <c r="A226" s="3" t="n">
        <v>8</v>
      </c>
      <c r="B226" s="15" t="s">
        <v>360</v>
      </c>
      <c r="C226" s="15" t="s">
        <v>361</v>
      </c>
      <c r="D226" s="16" t="s">
        <v>45</v>
      </c>
      <c r="E226" s="4" t="s">
        <v>20</v>
      </c>
      <c r="F226" s="5" t="n">
        <v>0.00238657407407407</v>
      </c>
      <c r="G226" s="6" t="n">
        <v>225</v>
      </c>
      <c r="H226" s="5" t="n">
        <v>0.00967361111111111</v>
      </c>
      <c r="I226" s="6" t="n">
        <f aca="false">IF(H226&gt;0,(VLOOKUP(E226,Bodovanie!$A$2:$G$13,6)*86400-_xlfn.CEILING.MATH(H226*86400,1)*VLOOKUP(E226,Bodovanie!$A$2:$G$8,7)+250),"0")</f>
        <v>64.0000000000002</v>
      </c>
      <c r="J226" s="6" t="n">
        <f aca="false">IF( OR(H226&gt;0,G226&gt;0),G226+I226,"")</f>
        <v>289</v>
      </c>
    </row>
    <row r="227" customFormat="false" ht="12.8" hidden="false" customHeight="false" outlineLevel="0" collapsed="false">
      <c r="A227" s="3" t="n">
        <v>9</v>
      </c>
      <c r="B227" s="13" t="s">
        <v>255</v>
      </c>
      <c r="C227" s="13" t="s">
        <v>362</v>
      </c>
      <c r="D227" s="13" t="s">
        <v>42</v>
      </c>
      <c r="E227" s="4" t="s">
        <v>20</v>
      </c>
      <c r="F227" s="5" t="n">
        <v>0.00186342592592593</v>
      </c>
      <c r="G227" s="14" t="n">
        <f aca="false">IF(F227&gt;0,(VLOOKUP(E227,[1]Bodovanie!$A$2:$D$9,3)*86400-_xlfn.CEILING.MATH(F227*86400,0.5))*VLOOKUP(E227,[1]Bodovanie!$A$2:$D$9,4)+250,"")</f>
        <v>218</v>
      </c>
      <c r="H227" s="5" t="n">
        <v>0.00966435185185185</v>
      </c>
      <c r="I227" s="6" t="n">
        <f aca="false">IF(H227&gt;0,(VLOOKUP(E227,Bodovanie!$A$2:$G$13,6)*86400-_xlfn.CEILING.MATH(H227*86400,1)*VLOOKUP(E227,Bodovanie!$A$2:$G$8,7)+250),"0")</f>
        <v>65.0000000000002</v>
      </c>
      <c r="J227" s="6" t="n">
        <f aca="false">IF( OR(H227&gt;0,G227&gt;0),G227+I227,"")</f>
        <v>283</v>
      </c>
    </row>
    <row r="228" customFormat="false" ht="12.8" hidden="false" customHeight="false" outlineLevel="0" collapsed="false">
      <c r="A228" s="3" t="n">
        <v>10</v>
      </c>
      <c r="B228" s="3" t="s">
        <v>363</v>
      </c>
      <c r="C228" s="3" t="s">
        <v>283</v>
      </c>
      <c r="D228" s="3" t="s">
        <v>49</v>
      </c>
      <c r="E228" s="4" t="s">
        <v>20</v>
      </c>
      <c r="F228" s="5" t="n">
        <v>0.0020630787037037</v>
      </c>
      <c r="G228" s="6" t="n">
        <v>183</v>
      </c>
      <c r="I228" s="6" t="str">
        <f aca="false">IF(H228&gt;0,(VLOOKUP(E228,Bodovanie!$A$2:$G$13,6)*86400-_xlfn.CEILING.MATH(H228*86400,1)*VLOOKUP(E228,Bodovanie!$A$2:$G$8,7)+250),"0")</f>
        <v>0</v>
      </c>
      <c r="J228" s="6" t="n">
        <f aca="false">IF( OR(H228&gt;0,G228&gt;0),G228+I228,"")</f>
        <v>183</v>
      </c>
    </row>
    <row r="229" customFormat="false" ht="12.8" hidden="false" customHeight="false" outlineLevel="0" collapsed="false">
      <c r="A229" s="3" t="n">
        <v>11</v>
      </c>
      <c r="B229" s="3" t="s">
        <v>202</v>
      </c>
      <c r="C229" s="3" t="s">
        <v>364</v>
      </c>
      <c r="D229" s="3" t="s">
        <v>49</v>
      </c>
      <c r="E229" s="4" t="s">
        <v>20</v>
      </c>
      <c r="F229" s="5" t="n">
        <v>0.00220196759259259</v>
      </c>
      <c r="G229" s="6" t="n">
        <v>159</v>
      </c>
      <c r="I229" s="6" t="str">
        <f aca="false">IF(H229&gt;0,(VLOOKUP(E229,Bodovanie!$A$2:$G$13,6)*86400-_xlfn.CEILING.MATH(H229*86400,1)*VLOOKUP(E229,Bodovanie!$A$2:$G$8,7)+250),"0")</f>
        <v>0</v>
      </c>
      <c r="J229" s="6" t="n">
        <f aca="false">IF( OR(H229&gt;0,G229&gt;0),G229+I229,"")</f>
        <v>159</v>
      </c>
    </row>
    <row r="230" customFormat="false" ht="12.8" hidden="false" customHeight="false" outlineLevel="0" collapsed="false">
      <c r="A230" s="3" t="n">
        <v>12</v>
      </c>
      <c r="B230" s="3" t="s">
        <v>365</v>
      </c>
      <c r="C230" s="3" t="s">
        <v>366</v>
      </c>
      <c r="D230" s="3" t="s">
        <v>49</v>
      </c>
      <c r="E230" s="4" t="s">
        <v>20</v>
      </c>
      <c r="F230" s="5" t="n">
        <v>0.00226111111111111</v>
      </c>
      <c r="G230" s="6" t="n">
        <v>149</v>
      </c>
      <c r="I230" s="6" t="str">
        <f aca="false">IF(H230&gt;0,(VLOOKUP(E230,Bodovanie!$A$2:$G$13,6)*86400-_xlfn.CEILING.MATH(H230*86400,1)*VLOOKUP(E230,Bodovanie!$A$2:$G$8,7)+250),"0")</f>
        <v>0</v>
      </c>
      <c r="J230" s="6" t="n">
        <f aca="false">IF( OR(H230&gt;0,G230&gt;0),G230+I230,"")</f>
        <v>149</v>
      </c>
    </row>
    <row r="231" customFormat="false" ht="16.15" hidden="false" customHeight="false" outlineLevel="0" collapsed="false">
      <c r="A231" s="10" t="s">
        <v>367</v>
      </c>
      <c r="B231" s="10"/>
      <c r="C231" s="10"/>
      <c r="D231" s="10"/>
      <c r="E231" s="10"/>
      <c r="F231" s="10"/>
      <c r="G231" s="10"/>
      <c r="H231" s="10"/>
      <c r="I231" s="10" t="str">
        <f aca="false">IF(H231&gt;0,(VLOOKUP(E231,Bodovanie!$A$2:$G$13,6)*86400-_xlfn.CEILING.MATH(H231*86400,1)*VLOOKUP(E231,Bodovanie!$A$2:$G$8,7)+250),"0")</f>
        <v>0</v>
      </c>
      <c r="J231" s="10"/>
    </row>
    <row r="232" customFormat="false" ht="12.8" hidden="false" customHeight="false" outlineLevel="0" collapsed="false">
      <c r="A232" s="3" t="n">
        <v>1</v>
      </c>
      <c r="B232" s="3" t="s">
        <v>82</v>
      </c>
      <c r="C232" s="3" t="s">
        <v>143</v>
      </c>
      <c r="D232" s="3" t="s">
        <v>49</v>
      </c>
      <c r="E232" s="4" t="s">
        <v>23</v>
      </c>
      <c r="F232" s="5" t="n">
        <v>0.00017650462962963</v>
      </c>
      <c r="G232" s="6" t="n">
        <v>239</v>
      </c>
      <c r="H232" s="5" t="n">
        <v>0.000293518518518519</v>
      </c>
      <c r="I232" s="6" t="n">
        <f aca="false">IF(H232&gt;0,(VLOOKUP(E232,Bodovanie!$A$2:$G$13,6)*86400-_xlfn.CEILING.MATH(H232*86400,1)*VLOOKUP(E232,Bodovanie!$A$2:$G$8,7)+250),"0")</f>
        <v>244</v>
      </c>
      <c r="J232" s="6" t="n">
        <f aca="false">IF( OR(H232&gt;0,G232&gt;0),G232+I232,"")</f>
        <v>483</v>
      </c>
    </row>
    <row r="233" customFormat="false" ht="12.8" hidden="false" customHeight="false" outlineLevel="0" collapsed="false">
      <c r="A233" s="3" t="n">
        <v>2</v>
      </c>
      <c r="B233" s="3" t="s">
        <v>368</v>
      </c>
      <c r="C233" s="3" t="s">
        <v>369</v>
      </c>
      <c r="D233" s="3" t="s">
        <v>49</v>
      </c>
      <c r="E233" s="4" t="s">
        <v>23</v>
      </c>
      <c r="F233" s="5" t="n">
        <v>0.000294907407407407</v>
      </c>
      <c r="G233" s="6" t="n">
        <v>219</v>
      </c>
      <c r="H233" s="5" t="n">
        <v>0.000368634259259259</v>
      </c>
      <c r="I233" s="6" t="n">
        <f aca="false">IF(H233&gt;0,(VLOOKUP(E233,Bodovanie!$A$2:$G$13,6)*86400-_xlfn.CEILING.MATH(H233*86400,1)*VLOOKUP(E233,Bodovanie!$A$2:$G$8,7)+250),"0")</f>
        <v>238</v>
      </c>
      <c r="J233" s="6" t="n">
        <f aca="false">IF( OR(H233&gt;0,G233&gt;0),G233+I233,"")</f>
        <v>457</v>
      </c>
    </row>
    <row r="234" customFormat="false" ht="12.8" hidden="false" customHeight="false" outlineLevel="0" collapsed="false">
      <c r="A234" s="3" t="n">
        <v>3</v>
      </c>
      <c r="B234" s="13" t="s">
        <v>370</v>
      </c>
      <c r="C234" s="13" t="s">
        <v>371</v>
      </c>
      <c r="D234" s="13" t="s">
        <v>42</v>
      </c>
      <c r="E234" s="4" t="s">
        <v>23</v>
      </c>
      <c r="F234" s="5" t="n">
        <v>0.000162037037037037</v>
      </c>
      <c r="G234" s="14" t="n">
        <f aca="false">IF(F234&gt;0,(VLOOKUP(E234,[1]Bodovanie!$A$2:$D$9,3)*86400-_xlfn.CEILING.MATH(F234*86400,0.5))*VLOOKUP(E234,[1]Bodovanie!$A$2:$D$9,4)+250,"")</f>
        <v>242</v>
      </c>
      <c r="I234" s="6" t="str">
        <f aca="false">IF(H234&gt;0,(VLOOKUP(E234,Bodovanie!$A$2:$G$13,6)*86400-_xlfn.CEILING.MATH(H234*86400,1)*VLOOKUP(E234,Bodovanie!$A$2:$G$8,7)+250),"0")</f>
        <v>0</v>
      </c>
      <c r="J234" s="6" t="n">
        <f aca="false">IF( OR(H234&gt;0,G234&gt;0),G234+I234,"")</f>
        <v>242</v>
      </c>
    </row>
    <row r="235" customFormat="false" ht="12.8" hidden="false" customHeight="false" outlineLevel="0" collapsed="false">
      <c r="A235" s="3" t="n">
        <v>4</v>
      </c>
      <c r="B235" s="13" t="s">
        <v>188</v>
      </c>
      <c r="C235" s="13" t="s">
        <v>98</v>
      </c>
      <c r="D235" s="13" t="s">
        <v>42</v>
      </c>
      <c r="E235" s="4" t="s">
        <v>23</v>
      </c>
      <c r="F235" s="5" t="n">
        <v>0.000158564814814815</v>
      </c>
      <c r="G235" s="14" t="n">
        <f aca="false">IF(F235&gt;0,(VLOOKUP(E235,[1]Bodovanie!$A$2:$D$9,3)*86400-_xlfn.CEILING.MATH(F235*86400,0.5))*VLOOKUP(E235,[1]Bodovanie!$A$2:$D$9,4)+250,"")</f>
        <v>242</v>
      </c>
      <c r="I235" s="6" t="str">
        <f aca="false">IF(H235&gt;0,(VLOOKUP(E235,Bodovanie!$A$2:$G$13,6)*86400-_xlfn.CEILING.MATH(H235*86400,1)*VLOOKUP(E235,Bodovanie!$A$2:$G$8,7)+250),"0")</f>
        <v>0</v>
      </c>
      <c r="J235" s="6" t="n">
        <f aca="false">IF( OR(H235&gt;0,G235&gt;0),G235+I235,"")</f>
        <v>242</v>
      </c>
    </row>
    <row r="236" customFormat="false" ht="12.8" hidden="false" customHeight="false" outlineLevel="0" collapsed="false">
      <c r="A236" s="3" t="n">
        <v>5</v>
      </c>
      <c r="B236" s="13" t="s">
        <v>259</v>
      </c>
      <c r="C236" s="13" t="s">
        <v>372</v>
      </c>
      <c r="D236" s="13" t="s">
        <v>42</v>
      </c>
      <c r="E236" s="4" t="s">
        <v>23</v>
      </c>
      <c r="F236" s="5" t="n">
        <v>0.000158564814814815</v>
      </c>
      <c r="G236" s="14" t="n">
        <f aca="false">IF(F236&gt;0,(VLOOKUP(E236,[1]Bodovanie!$A$2:$D$9,3)*86400-_xlfn.CEILING.MATH(F236*86400,0.5))*VLOOKUP(E236,[1]Bodovanie!$A$2:$D$9,4)+250,"")</f>
        <v>242</v>
      </c>
      <c r="I236" s="6" t="str">
        <f aca="false">IF(H236&gt;0,(VLOOKUP(E236,Bodovanie!$A$2:$G$13,6)*86400-_xlfn.CEILING.MATH(H236*86400,1)*VLOOKUP(E236,Bodovanie!$A$2:$G$8,7)+250),"0")</f>
        <v>0</v>
      </c>
      <c r="J236" s="6" t="n">
        <f aca="false">IF( OR(H236&gt;0,G236&gt;0),G236+I236,"")</f>
        <v>242</v>
      </c>
    </row>
    <row r="237" customFormat="false" ht="12.8" hidden="false" customHeight="false" outlineLevel="0" collapsed="false">
      <c r="A237" s="3" t="n">
        <v>6</v>
      </c>
      <c r="B237" s="13" t="s">
        <v>373</v>
      </c>
      <c r="C237" s="13" t="s">
        <v>374</v>
      </c>
      <c r="D237" s="13" t="s">
        <v>42</v>
      </c>
      <c r="E237" s="4" t="s">
        <v>23</v>
      </c>
      <c r="F237" s="5" t="n">
        <v>0.000163194444444444</v>
      </c>
      <c r="G237" s="14" t="n">
        <f aca="false">IF(F237&gt;0,(VLOOKUP(E237,[1]Bodovanie!$A$2:$D$9,3)*86400-_xlfn.CEILING.MATH(F237*86400,0.5))*VLOOKUP(E237,[1]Bodovanie!$A$2:$D$9,4)+250,"")</f>
        <v>241</v>
      </c>
      <c r="I237" s="6" t="str">
        <f aca="false">IF(H237&gt;0,(VLOOKUP(E237,Bodovanie!$A$2:$G$13,6)*86400-_xlfn.CEILING.MATH(H237*86400,1)*VLOOKUP(E237,Bodovanie!$A$2:$G$8,7)+250),"0")</f>
        <v>0</v>
      </c>
      <c r="J237" s="6" t="n">
        <f aca="false">IF( OR(H237&gt;0,G237&gt;0),G237+I237,"")</f>
        <v>241</v>
      </c>
    </row>
    <row r="238" customFormat="false" ht="12.8" hidden="false" customHeight="false" outlineLevel="0" collapsed="false">
      <c r="A238" s="3" t="n">
        <v>7</v>
      </c>
      <c r="B238" s="13" t="s">
        <v>375</v>
      </c>
      <c r="C238" s="13" t="s">
        <v>376</v>
      </c>
      <c r="D238" s="13" t="s">
        <v>42</v>
      </c>
      <c r="E238" s="4" t="s">
        <v>23</v>
      </c>
      <c r="F238" s="5" t="n">
        <v>0.000173611111111111</v>
      </c>
      <c r="G238" s="14" t="n">
        <f aca="false">IF(F238&gt;0,(VLOOKUP(E238,[1]Bodovanie!$A$2:$D$9,3)*86400-_xlfn.CEILING.MATH(F238*86400,0.5))*VLOOKUP(E238,[1]Bodovanie!$A$2:$D$9,4)+250,"")</f>
        <v>240</v>
      </c>
      <c r="I238" s="6" t="str">
        <f aca="false">IF(H238&gt;0,(VLOOKUP(E238,Bodovanie!$A$2:$G$13,6)*86400-_xlfn.CEILING.MATH(H238*86400,1)*VLOOKUP(E238,Bodovanie!$A$2:$G$8,7)+250),"0")</f>
        <v>0</v>
      </c>
      <c r="J238" s="6" t="n">
        <f aca="false">IF( OR(H238&gt;0,G238&gt;0),G238+I238,"")</f>
        <v>240</v>
      </c>
    </row>
    <row r="239" customFormat="false" ht="12.8" hidden="false" customHeight="false" outlineLevel="0" collapsed="false">
      <c r="A239" s="3" t="n">
        <v>8</v>
      </c>
      <c r="B239" s="13" t="s">
        <v>377</v>
      </c>
      <c r="C239" s="13" t="s">
        <v>378</v>
      </c>
      <c r="D239" s="13" t="s">
        <v>42</v>
      </c>
      <c r="E239" s="4" t="s">
        <v>23</v>
      </c>
      <c r="F239" s="5" t="n">
        <v>0.000171296296296296</v>
      </c>
      <c r="G239" s="14" t="n">
        <f aca="false">IF(F239&gt;0,(VLOOKUP(E239,[1]Bodovanie!$A$2:$D$9,3)*86400-_xlfn.CEILING.MATH(F239*86400,0.5))*VLOOKUP(E239,[1]Bodovanie!$A$2:$D$9,4)+250,"")</f>
        <v>240</v>
      </c>
      <c r="I239" s="6" t="str">
        <f aca="false">IF(H239&gt;0,(VLOOKUP(E239,Bodovanie!$A$2:$G$13,6)*86400-_xlfn.CEILING.MATH(H239*86400,1)*VLOOKUP(E239,Bodovanie!$A$2:$G$8,7)+250),"0")</f>
        <v>0</v>
      </c>
      <c r="J239" s="6" t="n">
        <f aca="false">IF( OR(H239&gt;0,G239&gt;0),G239+I239,"")</f>
        <v>240</v>
      </c>
    </row>
    <row r="240" customFormat="false" ht="12.8" hidden="false" customHeight="false" outlineLevel="0" collapsed="false">
      <c r="A240" s="3" t="n">
        <v>9</v>
      </c>
      <c r="B240" s="13" t="s">
        <v>82</v>
      </c>
      <c r="C240" s="13" t="s">
        <v>379</v>
      </c>
      <c r="D240" s="13" t="s">
        <v>42</v>
      </c>
      <c r="E240" s="4" t="s">
        <v>23</v>
      </c>
      <c r="F240" s="5" t="n">
        <v>0.000180555555555556</v>
      </c>
      <c r="G240" s="14" t="n">
        <f aca="false">IF(F240&gt;0,(VLOOKUP(E240,[1]Bodovanie!$A$2:$D$9,3)*86400-_xlfn.CEILING.MATH(F240*86400,0.5))*VLOOKUP(E240,[1]Bodovanie!$A$2:$D$9,4)+250,"")</f>
        <v>238</v>
      </c>
      <c r="I240" s="6" t="str">
        <f aca="false">IF(H240&gt;0,(VLOOKUP(E240,Bodovanie!$A$2:$G$13,6)*86400-_xlfn.CEILING.MATH(H240*86400,1)*VLOOKUP(E240,Bodovanie!$A$2:$G$8,7)+250),"0")</f>
        <v>0</v>
      </c>
      <c r="J240" s="6" t="n">
        <f aca="false">IF( OR(H240&gt;0,G240&gt;0),G240+I240,"")</f>
        <v>238</v>
      </c>
    </row>
    <row r="241" customFormat="false" ht="12.8" hidden="false" customHeight="false" outlineLevel="0" collapsed="false">
      <c r="A241" s="3" t="n">
        <v>10</v>
      </c>
      <c r="B241" s="13" t="s">
        <v>380</v>
      </c>
      <c r="C241" s="13" t="s">
        <v>381</v>
      </c>
      <c r="D241" s="13" t="s">
        <v>42</v>
      </c>
      <c r="E241" s="4" t="s">
        <v>23</v>
      </c>
      <c r="F241" s="5" t="n">
        <v>0.000200231481481481</v>
      </c>
      <c r="G241" s="14" t="n">
        <f aca="false">IF(F241&gt;0,(VLOOKUP(E241,[1]Bodovanie!$A$2:$D$9,3)*86400-_xlfn.CEILING.MATH(F241*86400,0.5))*VLOOKUP(E241,[1]Bodovanie!$A$2:$D$9,4)+250,"")</f>
        <v>235</v>
      </c>
      <c r="I241" s="6" t="str">
        <f aca="false">IF(H241&gt;0,(VLOOKUP(E241,Bodovanie!$A$2:$G$13,6)*86400-_xlfn.CEILING.MATH(H241*86400,1)*VLOOKUP(E241,Bodovanie!$A$2:$G$8,7)+250),"0")</f>
        <v>0</v>
      </c>
      <c r="J241" s="6" t="n">
        <f aca="false">IF( OR(H241&gt;0,G241&gt;0),G241+I241,"")</f>
        <v>235</v>
      </c>
    </row>
    <row r="242" customFormat="false" ht="12.8" hidden="false" customHeight="false" outlineLevel="0" collapsed="false">
      <c r="A242" s="3" t="n">
        <v>11</v>
      </c>
      <c r="B242" s="13" t="s">
        <v>232</v>
      </c>
      <c r="C242" s="13" t="s">
        <v>382</v>
      </c>
      <c r="D242" s="13" t="s">
        <v>42</v>
      </c>
      <c r="E242" s="4" t="s">
        <v>23</v>
      </c>
      <c r="F242" s="5" t="n">
        <v>0.000210648148148148</v>
      </c>
      <c r="G242" s="14" t="n">
        <f aca="false">IF(F242&gt;0,(VLOOKUP(E242,[1]Bodovanie!$A$2:$D$9,3)*86400-_xlfn.CEILING.MATH(F242*86400,0.5))*VLOOKUP(E242,[1]Bodovanie!$A$2:$D$9,4)+250,"")</f>
        <v>233</v>
      </c>
      <c r="I242" s="6" t="str">
        <f aca="false">IF(H242&gt;0,(VLOOKUP(E242,Bodovanie!$A$2:$G$13,6)*86400-_xlfn.CEILING.MATH(H242*86400,1)*VLOOKUP(E242,Bodovanie!$A$2:$G$8,7)+250),"0")</f>
        <v>0</v>
      </c>
      <c r="J242" s="6" t="n">
        <f aca="false">IF( OR(H242&gt;0,G242&gt;0),G242+I242,"")</f>
        <v>233</v>
      </c>
    </row>
    <row r="243" customFormat="false" ht="16.15" hidden="false" customHeight="false" outlineLevel="0" collapsed="false">
      <c r="A243" s="10" t="s">
        <v>383</v>
      </c>
      <c r="B243" s="10"/>
      <c r="C243" s="10"/>
      <c r="D243" s="10"/>
      <c r="E243" s="10"/>
      <c r="F243" s="10"/>
      <c r="G243" s="10"/>
      <c r="H243" s="10"/>
      <c r="I243" s="10" t="str">
        <f aca="false">IF(H243&gt;0,(VLOOKUP(E243,Bodovanie!$A$2:$G$13,6)*86400-_xlfn.CEILING.MATH(H243*86400,1)*VLOOKUP(E243,Bodovanie!$A$2:$G$8,7)+250),"0")</f>
        <v>0</v>
      </c>
      <c r="J243" s="10"/>
    </row>
    <row r="244" customFormat="false" ht="12.8" hidden="false" customHeight="false" outlineLevel="0" collapsed="false">
      <c r="A244" s="3" t="n">
        <v>1</v>
      </c>
      <c r="B244" s="3" t="s">
        <v>86</v>
      </c>
      <c r="C244" s="3" t="s">
        <v>384</v>
      </c>
      <c r="D244" s="3" t="s">
        <v>49</v>
      </c>
      <c r="E244" s="4" t="s">
        <v>25</v>
      </c>
      <c r="F244" s="5" t="n">
        <v>0.000258912037037037</v>
      </c>
      <c r="G244" s="6" t="n">
        <v>245</v>
      </c>
      <c r="H244" s="5" t="n">
        <v>0.000462962962962963</v>
      </c>
      <c r="I244" s="6" t="n">
        <f aca="false">IF(H244&gt;0,(VLOOKUP(E244,Bodovanie!$A$2:$G$13,6)*86400-_xlfn.CEILING.MATH(H244*86400,1)*VLOOKUP(E244,Bodovanie!$A$2:$G$8,7)+250),"0")</f>
        <v>250</v>
      </c>
      <c r="J244" s="6" t="n">
        <f aca="false">IF( OR(H244&gt;0,G244&gt;0),G244+I244,"")</f>
        <v>495</v>
      </c>
      <c r="K244" s="6"/>
    </row>
    <row r="245" customFormat="false" ht="12.8" hidden="false" customHeight="false" outlineLevel="0" collapsed="false">
      <c r="A245" s="3" t="n">
        <v>2</v>
      </c>
      <c r="B245" s="3" t="s">
        <v>121</v>
      </c>
      <c r="C245" s="3" t="s">
        <v>385</v>
      </c>
      <c r="D245" s="3" t="s">
        <v>49</v>
      </c>
      <c r="E245" s="4" t="s">
        <v>25</v>
      </c>
      <c r="F245" s="5" t="n">
        <v>0.000223611111111111</v>
      </c>
      <c r="G245" s="6" t="n">
        <v>251</v>
      </c>
      <c r="H245" s="5" t="n">
        <v>0.000563078703703704</v>
      </c>
      <c r="I245" s="6" t="n">
        <f aca="false">IF(H245&gt;0,(VLOOKUP(E245,Bodovanie!$A$2:$G$13,6)*86400-_xlfn.CEILING.MATH(H245*86400,1)*VLOOKUP(E245,Bodovanie!$A$2:$G$8,7)+250),"0")</f>
        <v>241</v>
      </c>
      <c r="J245" s="6" t="n">
        <f aca="false">IF( OR(H245&gt;0,G245&gt;0),G245+I245,"")</f>
        <v>492</v>
      </c>
    </row>
    <row r="246" customFormat="false" ht="12.8" hidden="false" customHeight="false" outlineLevel="0" collapsed="false">
      <c r="A246" s="3" t="n">
        <v>3</v>
      </c>
      <c r="B246" s="3" t="s">
        <v>386</v>
      </c>
      <c r="C246" s="3" t="s">
        <v>387</v>
      </c>
      <c r="D246" s="3" t="s">
        <v>49</v>
      </c>
      <c r="E246" s="4" t="s">
        <v>25</v>
      </c>
      <c r="F246" s="5" t="n">
        <v>0.000225925925925926</v>
      </c>
      <c r="G246" s="6" t="n">
        <v>250</v>
      </c>
      <c r="H246" s="5" t="n">
        <v>0.000557986111111111</v>
      </c>
      <c r="I246" s="6" t="n">
        <f aca="false">IF(H246&gt;0,(VLOOKUP(E246,Bodovanie!$A$2:$G$13,6)*86400-_xlfn.CEILING.MATH(H246*86400,1)*VLOOKUP(E246,Bodovanie!$A$2:$G$8,7)+250),"0")</f>
        <v>241</v>
      </c>
      <c r="J246" s="6" t="n">
        <f aca="false">IF( OR(H246&gt;0,G246&gt;0),G246+I246,"")</f>
        <v>491</v>
      </c>
    </row>
    <row r="247" customFormat="false" ht="12.8" hidden="false" customHeight="false" outlineLevel="0" collapsed="false">
      <c r="A247" s="3" t="n">
        <v>4</v>
      </c>
      <c r="B247" s="3" t="s">
        <v>380</v>
      </c>
      <c r="C247" s="3" t="s">
        <v>388</v>
      </c>
      <c r="D247" s="3" t="s">
        <v>49</v>
      </c>
      <c r="E247" s="4" t="s">
        <v>25</v>
      </c>
      <c r="F247" s="5" t="n">
        <v>0.000247222222222222</v>
      </c>
      <c r="G247" s="6" t="n">
        <v>247</v>
      </c>
      <c r="H247" s="5" t="n">
        <v>0.000558217592592593</v>
      </c>
      <c r="I247" s="6" t="n">
        <f aca="false">IF(H247&gt;0,(VLOOKUP(E247,Bodovanie!$A$2:$G$13,6)*86400-_xlfn.CEILING.MATH(H247*86400,1)*VLOOKUP(E247,Bodovanie!$A$2:$G$8,7)+250),"0")</f>
        <v>241</v>
      </c>
      <c r="J247" s="6" t="n">
        <f aca="false">IF( OR(H247&gt;0,G247&gt;0),G247+I247,"")</f>
        <v>488</v>
      </c>
    </row>
    <row r="248" customFormat="false" ht="12.8" hidden="false" customHeight="false" outlineLevel="0" collapsed="false">
      <c r="A248" s="3" t="n">
        <v>5</v>
      </c>
      <c r="B248" s="3" t="s">
        <v>389</v>
      </c>
      <c r="C248" s="3" t="s">
        <v>390</v>
      </c>
      <c r="D248" s="3" t="s">
        <v>49</v>
      </c>
      <c r="E248" s="4" t="s">
        <v>25</v>
      </c>
      <c r="F248" s="5" t="n">
        <v>0.000293518518518519</v>
      </c>
      <c r="G248" s="6" t="n">
        <v>239</v>
      </c>
      <c r="H248" s="5" t="n">
        <v>0.000477199074074074</v>
      </c>
      <c r="I248" s="6" t="n">
        <f aca="false">IF(H248&gt;0,(VLOOKUP(E248,Bodovanie!$A$2:$G$13,6)*86400-_xlfn.CEILING.MATH(H248*86400,1)*VLOOKUP(E248,Bodovanie!$A$2:$G$8,7)+250),"0")</f>
        <v>248</v>
      </c>
      <c r="J248" s="6" t="n">
        <f aca="false">IF( OR(H248&gt;0,G248&gt;0),G248+I248,"")</f>
        <v>487</v>
      </c>
    </row>
    <row r="249" customFormat="false" ht="12.8" hidden="false" customHeight="false" outlineLevel="0" collapsed="false">
      <c r="A249" s="3" t="n">
        <v>6</v>
      </c>
      <c r="B249" s="3" t="s">
        <v>391</v>
      </c>
      <c r="C249" s="3" t="s">
        <v>392</v>
      </c>
      <c r="D249" s="3" t="s">
        <v>49</v>
      </c>
      <c r="E249" s="4" t="s">
        <v>25</v>
      </c>
      <c r="F249" s="5" t="n">
        <v>0.000210763888888889</v>
      </c>
      <c r="G249" s="6" t="n">
        <v>253</v>
      </c>
      <c r="H249" s="5" t="n">
        <v>0.000651736111111111</v>
      </c>
      <c r="I249" s="6" t="n">
        <f aca="false">IF(H249&gt;0,(VLOOKUP(E249,Bodovanie!$A$2:$G$13,6)*86400-_xlfn.CEILING.MATH(H249*86400,1)*VLOOKUP(E249,Bodovanie!$A$2:$G$8,7)+250),"0")</f>
        <v>233</v>
      </c>
      <c r="J249" s="6" t="n">
        <f aca="false">IF( OR(H249&gt;0,G249&gt;0),G249+I249,"")</f>
        <v>486</v>
      </c>
    </row>
    <row r="250" customFormat="false" ht="12.8" hidden="false" customHeight="false" outlineLevel="0" collapsed="false">
      <c r="A250" s="3" t="n">
        <v>7</v>
      </c>
      <c r="B250" s="3" t="s">
        <v>393</v>
      </c>
      <c r="C250" s="3" t="s">
        <v>100</v>
      </c>
      <c r="D250" s="3" t="s">
        <v>49</v>
      </c>
      <c r="E250" s="4" t="s">
        <v>25</v>
      </c>
      <c r="F250" s="5" t="n">
        <v>0.000257060185185185</v>
      </c>
      <c r="G250" s="6" t="n">
        <v>245</v>
      </c>
      <c r="H250" s="5" t="n">
        <v>0.000589930555555556</v>
      </c>
      <c r="I250" s="6" t="n">
        <f aca="false">IF(H250&gt;0,(VLOOKUP(E250,Bodovanie!$A$2:$G$13,6)*86400-_xlfn.CEILING.MATH(H250*86400,1)*VLOOKUP(E250,Bodovanie!$A$2:$G$8,7)+250),"0")</f>
        <v>239</v>
      </c>
      <c r="J250" s="6" t="n">
        <f aca="false">IF( OR(H250&gt;0,G250&gt;0),G250+I250,"")</f>
        <v>484</v>
      </c>
    </row>
    <row r="251" customFormat="false" ht="12.8" hidden="false" customHeight="false" outlineLevel="0" collapsed="false">
      <c r="A251" s="3" t="n">
        <v>8</v>
      </c>
      <c r="B251" s="3" t="s">
        <v>394</v>
      </c>
      <c r="C251" s="3" t="s">
        <v>97</v>
      </c>
      <c r="D251" s="3" t="s">
        <v>49</v>
      </c>
      <c r="E251" s="4" t="s">
        <v>25</v>
      </c>
      <c r="F251" s="5" t="n">
        <v>0.000236689814814815</v>
      </c>
      <c r="G251" s="6" t="n">
        <v>249</v>
      </c>
      <c r="H251" s="5" t="n">
        <v>0.000650115740740741</v>
      </c>
      <c r="I251" s="6" t="n">
        <f aca="false">IF(H251&gt;0,(VLOOKUP(E251,Bodovanie!$A$2:$G$13,6)*86400-_xlfn.CEILING.MATH(H251*86400,1)*VLOOKUP(E251,Bodovanie!$A$2:$G$8,7)+250),"0")</f>
        <v>233</v>
      </c>
      <c r="J251" s="6" t="n">
        <f aca="false">IF( OR(H251&gt;0,G251&gt;0),G251+I251,"")</f>
        <v>482</v>
      </c>
    </row>
    <row r="252" customFormat="false" ht="12.8" hidden="false" customHeight="false" outlineLevel="0" collapsed="false">
      <c r="A252" s="3" t="n">
        <v>9</v>
      </c>
      <c r="B252" s="3" t="s">
        <v>395</v>
      </c>
      <c r="C252" s="3" t="s">
        <v>396</v>
      </c>
      <c r="D252" s="3" t="s">
        <v>49</v>
      </c>
      <c r="E252" s="4" t="s">
        <v>25</v>
      </c>
      <c r="F252" s="5" t="n">
        <v>0.000225810185185185</v>
      </c>
      <c r="G252" s="6" t="n">
        <v>250</v>
      </c>
      <c r="H252" s="5" t="n">
        <v>0.000676736111111111</v>
      </c>
      <c r="I252" s="6" t="n">
        <f aca="false">IF(H252&gt;0,(VLOOKUP(E252,Bodovanie!$A$2:$G$13,6)*86400-_xlfn.CEILING.MATH(H252*86400,1)*VLOOKUP(E252,Bodovanie!$A$2:$G$8,7)+250),"0")</f>
        <v>231</v>
      </c>
      <c r="J252" s="6" t="n">
        <f aca="false">IF( OR(H252&gt;0,G252&gt;0),G252+I252,"")</f>
        <v>481</v>
      </c>
    </row>
    <row r="253" customFormat="false" ht="12.8" hidden="false" customHeight="false" outlineLevel="0" collapsed="false">
      <c r="A253" s="3" t="n">
        <v>10</v>
      </c>
      <c r="B253" s="3" t="s">
        <v>397</v>
      </c>
      <c r="C253" s="3" t="s">
        <v>398</v>
      </c>
      <c r="D253" s="3" t="s">
        <v>49</v>
      </c>
      <c r="E253" s="4" t="s">
        <v>25</v>
      </c>
      <c r="F253" s="5" t="n">
        <v>0.000274074074074074</v>
      </c>
      <c r="G253" s="6" t="n">
        <v>242</v>
      </c>
      <c r="H253" s="5" t="n">
        <v>0.000593634259259259</v>
      </c>
      <c r="I253" s="6" t="n">
        <f aca="false">IF(H253&gt;0,(VLOOKUP(E253,Bodovanie!$A$2:$G$13,6)*86400-_xlfn.CEILING.MATH(H253*86400,1)*VLOOKUP(E253,Bodovanie!$A$2:$G$8,7)+250),"0")</f>
        <v>238</v>
      </c>
      <c r="J253" s="6" t="n">
        <f aca="false">IF( OR(H253&gt;0,G253&gt;0),G253+I253,"")</f>
        <v>480</v>
      </c>
    </row>
    <row r="254" customFormat="false" ht="12.8" hidden="false" customHeight="false" outlineLevel="0" collapsed="false">
      <c r="A254" s="3" t="n">
        <v>11</v>
      </c>
      <c r="B254" s="3" t="s">
        <v>150</v>
      </c>
      <c r="C254" s="3" t="s">
        <v>287</v>
      </c>
      <c r="D254" s="3" t="s">
        <v>49</v>
      </c>
      <c r="E254" s="4" t="s">
        <v>25</v>
      </c>
      <c r="F254" s="5" t="n">
        <v>0.000258449074074074</v>
      </c>
      <c r="G254" s="6" t="n">
        <v>245</v>
      </c>
      <c r="H254" s="5" t="n">
        <v>0.00063900462962963</v>
      </c>
      <c r="I254" s="6" t="n">
        <f aca="false">IF(H254&gt;0,(VLOOKUP(E254,Bodovanie!$A$2:$G$13,6)*86400-_xlfn.CEILING.MATH(H254*86400,1)*VLOOKUP(E254,Bodovanie!$A$2:$G$8,7)+250),"0")</f>
        <v>234</v>
      </c>
      <c r="J254" s="6" t="n">
        <f aca="false">IF( OR(H254&gt;0,G254&gt;0),G254+I254,"")</f>
        <v>479</v>
      </c>
    </row>
    <row r="255" customFormat="false" ht="12.8" hidden="false" customHeight="false" outlineLevel="0" collapsed="false">
      <c r="A255" s="3" t="n">
        <v>12</v>
      </c>
      <c r="B255" s="3" t="s">
        <v>358</v>
      </c>
      <c r="C255" s="3" t="s">
        <v>399</v>
      </c>
      <c r="D255" s="3" t="s">
        <v>49</v>
      </c>
      <c r="E255" s="4" t="s">
        <v>25</v>
      </c>
      <c r="F255" s="5" t="n">
        <v>0.000318634259259259</v>
      </c>
      <c r="G255" s="6" t="n">
        <v>234</v>
      </c>
      <c r="H255" s="5" t="n">
        <v>0.000523263888888889</v>
      </c>
      <c r="I255" s="6" t="n">
        <f aca="false">IF(H255&gt;0,(VLOOKUP(E255,Bodovanie!$A$2:$G$13,6)*86400-_xlfn.CEILING.MATH(H255*86400,1)*VLOOKUP(E255,Bodovanie!$A$2:$G$8,7)+250),"0")</f>
        <v>244</v>
      </c>
      <c r="J255" s="6" t="n">
        <f aca="false">IF( OR(H255&gt;0,G255&gt;0),G255+I255,"")</f>
        <v>478</v>
      </c>
    </row>
    <row r="256" customFormat="false" ht="12.8" hidden="false" customHeight="false" outlineLevel="0" collapsed="false">
      <c r="A256" s="3" t="n">
        <v>13</v>
      </c>
      <c r="B256" s="3" t="s">
        <v>400</v>
      </c>
      <c r="C256" s="3" t="s">
        <v>401</v>
      </c>
      <c r="D256" s="3" t="s">
        <v>49</v>
      </c>
      <c r="E256" s="4" t="s">
        <v>25</v>
      </c>
      <c r="F256" s="5" t="n">
        <v>0.000304166666666667</v>
      </c>
      <c r="G256" s="6" t="n">
        <v>237</v>
      </c>
      <c r="H256" s="5" t="n">
        <v>0.000615046296296296</v>
      </c>
      <c r="I256" s="6" t="n">
        <f aca="false">IF(H256&gt;0,(VLOOKUP(E256,Bodovanie!$A$2:$G$13,6)*86400-_xlfn.CEILING.MATH(H256*86400,1)*VLOOKUP(E256,Bodovanie!$A$2:$G$8,7)+250),"0")</f>
        <v>236</v>
      </c>
      <c r="J256" s="6" t="n">
        <f aca="false">IF( OR(H256&gt;0,G256&gt;0),G256+I256,"")</f>
        <v>473</v>
      </c>
    </row>
    <row r="257" customFormat="false" ht="12.8" hidden="false" customHeight="false" outlineLevel="0" collapsed="false">
      <c r="A257" s="3" t="n">
        <v>14</v>
      </c>
      <c r="B257" s="3" t="s">
        <v>161</v>
      </c>
      <c r="C257" s="3" t="s">
        <v>182</v>
      </c>
      <c r="D257" s="3" t="s">
        <v>49</v>
      </c>
      <c r="E257" s="4" t="s">
        <v>25</v>
      </c>
      <c r="F257" s="5" t="n">
        <v>0.00030462962962963</v>
      </c>
      <c r="G257" s="6" t="n">
        <v>237</v>
      </c>
      <c r="H257" s="5" t="n">
        <v>0.00063900462962963</v>
      </c>
      <c r="I257" s="6" t="n">
        <f aca="false">IF(H257&gt;0,(VLOOKUP(E257,Bodovanie!$A$2:$G$13,6)*86400-_xlfn.CEILING.MATH(H257*86400,1)*VLOOKUP(E257,Bodovanie!$A$2:$G$8,7)+250),"0")</f>
        <v>234</v>
      </c>
      <c r="J257" s="6" t="n">
        <f aca="false">IF( OR(H257&gt;0,G257&gt;0),G257+I257,"")</f>
        <v>471</v>
      </c>
    </row>
    <row r="258" customFormat="false" ht="12.8" hidden="false" customHeight="false" outlineLevel="0" collapsed="false">
      <c r="A258" s="3" t="n">
        <v>15</v>
      </c>
      <c r="B258" s="3" t="s">
        <v>202</v>
      </c>
      <c r="C258" s="3" t="s">
        <v>402</v>
      </c>
      <c r="D258" s="3" t="s">
        <v>49</v>
      </c>
      <c r="E258" s="4" t="s">
        <v>25</v>
      </c>
      <c r="F258" s="5" t="n">
        <v>0.000311226851851852</v>
      </c>
      <c r="G258" s="6" t="n">
        <v>236</v>
      </c>
      <c r="H258" s="5" t="n">
        <v>0.00063900462962963</v>
      </c>
      <c r="I258" s="6" t="n">
        <f aca="false">IF(H258&gt;0,(VLOOKUP(E258,Bodovanie!$A$2:$G$13,6)*86400-_xlfn.CEILING.MATH(H258*86400,1)*VLOOKUP(E258,Bodovanie!$A$2:$G$8,7)+250),"0")</f>
        <v>234</v>
      </c>
      <c r="J258" s="6" t="n">
        <f aca="false">IF( OR(H258&gt;0,G258&gt;0),G258+I258,"")</f>
        <v>470</v>
      </c>
    </row>
    <row r="259" customFormat="false" ht="12.8" hidden="false" customHeight="false" outlineLevel="0" collapsed="false">
      <c r="A259" s="3" t="n">
        <v>16</v>
      </c>
      <c r="B259" s="3" t="s">
        <v>295</v>
      </c>
      <c r="C259" s="3" t="s">
        <v>403</v>
      </c>
      <c r="D259" s="3" t="s">
        <v>49</v>
      </c>
      <c r="E259" s="4" t="s">
        <v>25</v>
      </c>
      <c r="F259" s="5" t="n">
        <v>0.00037662037037037</v>
      </c>
      <c r="G259" s="6" t="n">
        <v>224</v>
      </c>
      <c r="H259" s="5" t="n">
        <v>0.000516319444444444</v>
      </c>
      <c r="I259" s="6" t="n">
        <f aca="false">IF(H259&gt;0,(VLOOKUP(E259,Bodovanie!$A$2:$G$13,6)*86400-_xlfn.CEILING.MATH(H259*86400,1)*VLOOKUP(E259,Bodovanie!$A$2:$G$8,7)+250),"0")</f>
        <v>245</v>
      </c>
      <c r="J259" s="6" t="n">
        <f aca="false">IF( OR(H259&gt;0,G259&gt;0),G259+I259,"")</f>
        <v>469</v>
      </c>
    </row>
    <row r="260" customFormat="false" ht="12.8" hidden="false" customHeight="false" outlineLevel="0" collapsed="false">
      <c r="A260" s="3" t="n">
        <v>17</v>
      </c>
      <c r="B260" s="3" t="s">
        <v>404</v>
      </c>
      <c r="C260" s="3" t="s">
        <v>405</v>
      </c>
      <c r="D260" s="3" t="s">
        <v>49</v>
      </c>
      <c r="E260" s="4" t="s">
        <v>25</v>
      </c>
      <c r="F260" s="5" t="n">
        <v>0.000338078703703704</v>
      </c>
      <c r="G260" s="6" t="n">
        <v>231</v>
      </c>
      <c r="H260" s="5" t="n">
        <v>0.000662037037037037</v>
      </c>
      <c r="I260" s="6" t="n">
        <f aca="false">IF(H260&gt;0,(VLOOKUP(E260,Bodovanie!$A$2:$G$13,6)*86400-_xlfn.CEILING.MATH(H260*86400,1)*VLOOKUP(E260,Bodovanie!$A$2:$G$8,7)+250),"0")</f>
        <v>232</v>
      </c>
      <c r="J260" s="6" t="n">
        <f aca="false">IF( OR(H260&gt;0,G260&gt;0),G260+I260,"")</f>
        <v>463</v>
      </c>
    </row>
    <row r="261" customFormat="false" ht="12.8" hidden="false" customHeight="false" outlineLevel="0" collapsed="false">
      <c r="A261" s="3" t="n">
        <v>18</v>
      </c>
      <c r="B261" s="3" t="s">
        <v>406</v>
      </c>
      <c r="C261" s="3" t="s">
        <v>407</v>
      </c>
      <c r="D261" s="3" t="s">
        <v>49</v>
      </c>
      <c r="E261" s="4" t="s">
        <v>25</v>
      </c>
      <c r="F261" s="5" t="n">
        <v>0.000334953703703704</v>
      </c>
      <c r="G261" s="6" t="n">
        <v>232</v>
      </c>
      <c r="H261" s="5" t="n">
        <v>0.000680787037037037</v>
      </c>
      <c r="I261" s="6" t="n">
        <f aca="false">IF(H261&gt;0,(VLOOKUP(E261,Bodovanie!$A$2:$G$13,6)*86400-_xlfn.CEILING.MATH(H261*86400,1)*VLOOKUP(E261,Bodovanie!$A$2:$G$8,7)+250),"0")</f>
        <v>231</v>
      </c>
      <c r="J261" s="6" t="n">
        <f aca="false">IF( OR(H261&gt;0,G261&gt;0),G261+I261,"")</f>
        <v>463</v>
      </c>
    </row>
    <row r="262" customFormat="false" ht="12.8" hidden="false" customHeight="false" outlineLevel="0" collapsed="false">
      <c r="A262" s="3" t="n">
        <v>19</v>
      </c>
      <c r="B262" s="3" t="s">
        <v>70</v>
      </c>
      <c r="C262" s="3" t="s">
        <v>408</v>
      </c>
      <c r="D262" s="3" t="s">
        <v>49</v>
      </c>
      <c r="E262" s="4" t="s">
        <v>25</v>
      </c>
      <c r="F262" s="5" t="n">
        <v>0.000419444444444444</v>
      </c>
      <c r="G262" s="6" t="n">
        <v>217</v>
      </c>
      <c r="H262" s="5" t="n">
        <v>0.000532175925925926</v>
      </c>
      <c r="I262" s="6" t="n">
        <f aca="false">IF(H262&gt;0,(VLOOKUP(E262,Bodovanie!$A$2:$G$13,6)*86400-_xlfn.CEILING.MATH(H262*86400,1)*VLOOKUP(E262,Bodovanie!$A$2:$G$8,7)+250),"0")</f>
        <v>244</v>
      </c>
      <c r="J262" s="6" t="n">
        <f aca="false">IF( OR(H262&gt;0,G262&gt;0),G262+I262,"")</f>
        <v>461</v>
      </c>
    </row>
    <row r="263" customFormat="false" ht="12.8" hidden="false" customHeight="false" outlineLevel="0" collapsed="false">
      <c r="A263" s="3" t="n">
        <v>20</v>
      </c>
      <c r="B263" s="3" t="s">
        <v>409</v>
      </c>
      <c r="C263" s="3" t="s">
        <v>410</v>
      </c>
      <c r="D263" s="3" t="s">
        <v>49</v>
      </c>
      <c r="E263" s="4" t="s">
        <v>25</v>
      </c>
      <c r="F263" s="5" t="n">
        <v>0.000353703703703704</v>
      </c>
      <c r="G263" s="6" t="n">
        <v>228</v>
      </c>
      <c r="H263" s="5" t="n">
        <v>0.000656365740740741</v>
      </c>
      <c r="I263" s="6" t="n">
        <f aca="false">IF(H263&gt;0,(VLOOKUP(E263,Bodovanie!$A$2:$G$13,6)*86400-_xlfn.CEILING.MATH(H263*86400,1)*VLOOKUP(E263,Bodovanie!$A$2:$G$8,7)+250),"0")</f>
        <v>233</v>
      </c>
      <c r="J263" s="6" t="n">
        <f aca="false">IF( OR(H263&gt;0,G263&gt;0),G263+I263,"")</f>
        <v>461</v>
      </c>
    </row>
    <row r="264" customFormat="false" ht="12.8" hidden="false" customHeight="false" outlineLevel="0" collapsed="false">
      <c r="A264" s="3" t="n">
        <v>21</v>
      </c>
      <c r="B264" s="3" t="s">
        <v>150</v>
      </c>
      <c r="C264" s="3" t="s">
        <v>411</v>
      </c>
      <c r="D264" s="3" t="s">
        <v>49</v>
      </c>
      <c r="E264" s="4" t="s">
        <v>25</v>
      </c>
      <c r="F264" s="5" t="n">
        <v>0.000411805555555556</v>
      </c>
      <c r="G264" s="6" t="n">
        <v>218</v>
      </c>
      <c r="H264" s="5" t="n">
        <v>0.000559722222222222</v>
      </c>
      <c r="I264" s="6" t="n">
        <f aca="false">IF(H264&gt;0,(VLOOKUP(E264,Bodovanie!$A$2:$G$13,6)*86400-_xlfn.CEILING.MATH(H264*86400,1)*VLOOKUP(E264,Bodovanie!$A$2:$G$8,7)+250),"0")</f>
        <v>241</v>
      </c>
      <c r="J264" s="6" t="n">
        <f aca="false">IF( OR(H264&gt;0,G264&gt;0),G264+I264,"")</f>
        <v>459</v>
      </c>
    </row>
    <row r="265" customFormat="false" ht="12.8" hidden="false" customHeight="false" outlineLevel="0" collapsed="false">
      <c r="A265" s="3" t="n">
        <v>22</v>
      </c>
      <c r="B265" s="3" t="s">
        <v>412</v>
      </c>
      <c r="C265" s="3" t="s">
        <v>413</v>
      </c>
      <c r="D265" s="3" t="s">
        <v>49</v>
      </c>
      <c r="E265" s="4" t="s">
        <v>25</v>
      </c>
      <c r="F265" s="5" t="n">
        <v>0.000384375</v>
      </c>
      <c r="G265" s="6" t="n">
        <v>223</v>
      </c>
      <c r="H265" s="5" t="n">
        <v>0.000687847222222222</v>
      </c>
      <c r="I265" s="6" t="n">
        <f aca="false">IF(H265&gt;0,(VLOOKUP(E265,Bodovanie!$A$2:$G$13,6)*86400-_xlfn.CEILING.MATH(H265*86400,1)*VLOOKUP(E265,Bodovanie!$A$2:$G$8,7)+250),"0")</f>
        <v>230</v>
      </c>
      <c r="J265" s="6" t="n">
        <f aca="false">IF( OR(H265&gt;0,G265&gt;0),G265+I265,"")</f>
        <v>453</v>
      </c>
    </row>
    <row r="266" customFormat="false" ht="12.8" hidden="false" customHeight="false" outlineLevel="0" collapsed="false">
      <c r="A266" s="3" t="n">
        <v>23</v>
      </c>
      <c r="B266" s="3" t="s">
        <v>107</v>
      </c>
      <c r="C266" s="3" t="s">
        <v>414</v>
      </c>
      <c r="D266" s="3" t="s">
        <v>49</v>
      </c>
      <c r="E266" s="4" t="s">
        <v>25</v>
      </c>
      <c r="F266" s="5" t="n">
        <v>0.000490277777777778</v>
      </c>
      <c r="G266" s="6" t="n">
        <v>205</v>
      </c>
      <c r="H266" s="5" t="n">
        <v>0.000652314814814815</v>
      </c>
      <c r="I266" s="6" t="n">
        <f aca="false">IF(H266&gt;0,(VLOOKUP(E266,Bodovanie!$A$2:$G$13,6)*86400-_xlfn.CEILING.MATH(H266*86400,1)*VLOOKUP(E266,Bodovanie!$A$2:$G$8,7)+250),"0")</f>
        <v>233</v>
      </c>
      <c r="J266" s="6" t="n">
        <f aca="false">IF( OR(H266&gt;0,G266&gt;0),G266+I266,"")</f>
        <v>438</v>
      </c>
    </row>
    <row r="267" customFormat="false" ht="12.8" hidden="false" customHeight="false" outlineLevel="0" collapsed="false">
      <c r="A267" s="3" t="n">
        <v>24</v>
      </c>
      <c r="B267" s="13" t="s">
        <v>415</v>
      </c>
      <c r="C267" s="13" t="s">
        <v>50</v>
      </c>
      <c r="D267" s="13" t="s">
        <v>42</v>
      </c>
      <c r="E267" s="4" t="s">
        <v>25</v>
      </c>
      <c r="F267" s="5" t="n">
        <v>0.000212962962962963</v>
      </c>
      <c r="G267" s="14" t="n">
        <f aca="false">IF(F267&gt;0,(VLOOKUP(E267,[1]Bodovanie!$A$2:$D$9,3)*86400-_xlfn.CEILING.MATH(F267*86400,0.5))*VLOOKUP(E267,[1]Bodovanie!$A$2:$D$9,4)+250,"")</f>
        <v>253</v>
      </c>
      <c r="I267" s="6" t="str">
        <f aca="false">IF(H267&gt;0,(VLOOKUP(E267,Bodovanie!$A$2:$G$13,6)*86400-_xlfn.CEILING.MATH(H267*86400,1)*VLOOKUP(E267,Bodovanie!$A$2:$G$8,7)+250),"0")</f>
        <v>0</v>
      </c>
      <c r="J267" s="6" t="n">
        <f aca="false">IF( OR(H267&gt;0,G267&gt;0),G267+I267,"")</f>
        <v>253</v>
      </c>
    </row>
    <row r="268" customFormat="false" ht="12.8" hidden="false" customHeight="false" outlineLevel="0" collapsed="false">
      <c r="A268" s="3" t="n">
        <v>25</v>
      </c>
      <c r="B268" s="13" t="s">
        <v>47</v>
      </c>
      <c r="C268" s="13" t="s">
        <v>416</v>
      </c>
      <c r="D268" s="13" t="s">
        <v>42</v>
      </c>
      <c r="E268" s="4" t="s">
        <v>25</v>
      </c>
      <c r="F268" s="5" t="n">
        <v>0.00021875</v>
      </c>
      <c r="G268" s="14" t="n">
        <f aca="false">IF(F268&gt;0,(VLOOKUP(E268,[1]Bodovanie!$A$2:$D$9,3)*86400-_xlfn.CEILING.MATH(F268*86400,0.5))*VLOOKUP(E268,[1]Bodovanie!$A$2:$D$9,4)+250,"")</f>
        <v>252</v>
      </c>
      <c r="I268" s="6" t="str">
        <f aca="false">IF(H268&gt;0,(VLOOKUP(E268,Bodovanie!$A$2:$G$13,6)*86400-_xlfn.CEILING.MATH(H268*86400,1)*VLOOKUP(E268,Bodovanie!$A$2:$G$8,7)+250),"0")</f>
        <v>0</v>
      </c>
      <c r="J268" s="6" t="n">
        <f aca="false">IF( OR(H268&gt;0,G268&gt;0),G268+I268,"")</f>
        <v>252</v>
      </c>
    </row>
    <row r="269" customFormat="false" ht="12.8" hidden="false" customHeight="false" outlineLevel="0" collapsed="false">
      <c r="A269" s="3" t="n">
        <v>26</v>
      </c>
      <c r="B269" s="13" t="s">
        <v>149</v>
      </c>
      <c r="C269" s="13" t="s">
        <v>417</v>
      </c>
      <c r="D269" s="13" t="s">
        <v>42</v>
      </c>
      <c r="E269" s="4" t="s">
        <v>25</v>
      </c>
      <c r="F269" s="5" t="n">
        <v>0.000236111111111111</v>
      </c>
      <c r="G269" s="14" t="n">
        <f aca="false">IF(F269&gt;0,(VLOOKUP(E269,[1]Bodovanie!$A$2:$D$9,3)*86400-_xlfn.CEILING.MATH(F269*86400,0.5))*VLOOKUP(E269,[1]Bodovanie!$A$2:$D$9,4)+250,"")</f>
        <v>249</v>
      </c>
      <c r="I269" s="6" t="str">
        <f aca="false">IF(H269&gt;0,(VLOOKUP(E269,Bodovanie!$A$2:$G$13,6)*86400-_xlfn.CEILING.MATH(H269*86400,1)*VLOOKUP(E269,Bodovanie!$A$2:$G$8,7)+250),"0")</f>
        <v>0</v>
      </c>
      <c r="J269" s="6" t="n">
        <f aca="false">IF( OR(H269&gt;0,G269&gt;0),G269+I269,"")</f>
        <v>249</v>
      </c>
    </row>
    <row r="270" customFormat="false" ht="12.8" hidden="false" customHeight="false" outlineLevel="0" collapsed="false">
      <c r="A270" s="3" t="n">
        <v>27</v>
      </c>
      <c r="B270" s="13" t="s">
        <v>88</v>
      </c>
      <c r="C270" s="13" t="s">
        <v>418</v>
      </c>
      <c r="D270" s="13" t="s">
        <v>42</v>
      </c>
      <c r="E270" s="4" t="s">
        <v>25</v>
      </c>
      <c r="F270" s="5" t="n">
        <v>0.000260416666666667</v>
      </c>
      <c r="G270" s="14" t="n">
        <f aca="false">IF(F270&gt;0,(VLOOKUP(E270,[1]Bodovanie!$A$2:$D$9,3)*86400-_xlfn.CEILING.MATH(F270*86400,0.5))*VLOOKUP(E270,[1]Bodovanie!$A$2:$D$9,4)+250,"")</f>
        <v>245</v>
      </c>
      <c r="I270" s="6" t="str">
        <f aca="false">IF(H270&gt;0,(VLOOKUP(E270,Bodovanie!$A$2:$G$13,6)*86400-_xlfn.CEILING.MATH(H270*86400,1)*VLOOKUP(E270,Bodovanie!$A$2:$G$8,7)+250),"0")</f>
        <v>0</v>
      </c>
      <c r="J270" s="6" t="n">
        <f aca="false">IF( OR(H270&gt;0,G270&gt;0),G270+I270,"")</f>
        <v>245</v>
      </c>
    </row>
    <row r="271" customFormat="false" ht="12.8" hidden="false" customHeight="false" outlineLevel="0" collapsed="false">
      <c r="A271" s="3" t="n">
        <v>28</v>
      </c>
      <c r="B271" s="13" t="s">
        <v>419</v>
      </c>
      <c r="C271" s="13" t="s">
        <v>371</v>
      </c>
      <c r="D271" s="13" t="s">
        <v>42</v>
      </c>
      <c r="E271" s="4" t="s">
        <v>25</v>
      </c>
      <c r="F271" s="5" t="n">
        <v>0.00027662037037037</v>
      </c>
      <c r="G271" s="14" t="n">
        <f aca="false">IF(F271&gt;0,(VLOOKUP(E271,[1]Bodovanie!$A$2:$D$9,3)*86400-_xlfn.CEILING.MATH(F271*86400,0.5))*VLOOKUP(E271,[1]Bodovanie!$A$2:$D$9,4)+250,"")</f>
        <v>242</v>
      </c>
      <c r="I271" s="6" t="str">
        <f aca="false">IF(H271&gt;0,(VLOOKUP(E271,Bodovanie!$A$2:$G$13,6)*86400-_xlfn.CEILING.MATH(H271*86400,1)*VLOOKUP(E271,Bodovanie!$A$2:$G$8,7)+250),"0")</f>
        <v>0</v>
      </c>
      <c r="J271" s="6" t="n">
        <f aca="false">IF( OR(H271&gt;0,G271&gt;0),G271+I271,"")</f>
        <v>242</v>
      </c>
    </row>
    <row r="272" customFormat="false" ht="12.8" hidden="false" customHeight="false" outlineLevel="0" collapsed="false">
      <c r="A272" s="3" t="n">
        <v>29</v>
      </c>
      <c r="B272" s="13" t="s">
        <v>88</v>
      </c>
      <c r="C272" s="13" t="s">
        <v>420</v>
      </c>
      <c r="D272" s="13" t="s">
        <v>42</v>
      </c>
      <c r="E272" s="4" t="s">
        <v>25</v>
      </c>
      <c r="F272" s="5" t="n">
        <v>0.000275462962962963</v>
      </c>
      <c r="G272" s="14" t="n">
        <f aca="false">IF(F272&gt;0,(VLOOKUP(E272,[1]Bodovanie!$A$2:$D$9,3)*86400-_xlfn.CEILING.MATH(F272*86400,0.5))*VLOOKUP(E272,[1]Bodovanie!$A$2:$D$9,4)+250,"")</f>
        <v>242</v>
      </c>
      <c r="I272" s="6" t="str">
        <f aca="false">IF(H272&gt;0,(VLOOKUP(E272,Bodovanie!$A$2:$G$13,6)*86400-_xlfn.CEILING.MATH(H272*86400,1)*VLOOKUP(E272,Bodovanie!$A$2:$G$8,7)+250),"0")</f>
        <v>0</v>
      </c>
      <c r="J272" s="6" t="n">
        <f aca="false">IF( OR(H272&gt;0,G272&gt;0),G272+I272,"")</f>
        <v>242</v>
      </c>
    </row>
    <row r="273" customFormat="false" ht="12.8" hidden="false" customHeight="false" outlineLevel="0" collapsed="false">
      <c r="A273" s="3" t="n">
        <v>30</v>
      </c>
      <c r="B273" s="13" t="s">
        <v>421</v>
      </c>
      <c r="C273" s="13" t="s">
        <v>260</v>
      </c>
      <c r="D273" s="13" t="s">
        <v>42</v>
      </c>
      <c r="E273" s="4" t="s">
        <v>25</v>
      </c>
      <c r="F273" s="5" t="n">
        <v>0.000282407407407407</v>
      </c>
      <c r="G273" s="14" t="n">
        <f aca="false">IF(F273&gt;0,(VLOOKUP(E273,[1]Bodovanie!$A$2:$D$9,3)*86400-_xlfn.CEILING.MATH(F273*86400,0.5))*VLOOKUP(E273,[1]Bodovanie!$A$2:$D$9,4)+250,"")</f>
        <v>241</v>
      </c>
      <c r="I273" s="6" t="str">
        <f aca="false">IF(H273&gt;0,(VLOOKUP(E273,Bodovanie!$A$2:$G$13,6)*86400-_xlfn.CEILING.MATH(H273*86400,1)*VLOOKUP(E273,Bodovanie!$A$2:$G$8,7)+250),"0")</f>
        <v>0</v>
      </c>
      <c r="J273" s="6" t="n">
        <f aca="false">IF( OR(H273&gt;0,G273&gt;0),G273+I273,"")</f>
        <v>241</v>
      </c>
    </row>
    <row r="274" customFormat="false" ht="12.8" hidden="false" customHeight="false" outlineLevel="0" collapsed="false">
      <c r="A274" s="3" t="n">
        <v>31</v>
      </c>
      <c r="B274" s="13" t="s">
        <v>397</v>
      </c>
      <c r="C274" s="13" t="s">
        <v>422</v>
      </c>
      <c r="D274" s="13" t="s">
        <v>42</v>
      </c>
      <c r="E274" s="4" t="s">
        <v>25</v>
      </c>
      <c r="F274" s="5" t="n">
        <v>0.000278935185185185</v>
      </c>
      <c r="G274" s="14" t="n">
        <f aca="false">IF(F274&gt;0,(VLOOKUP(E274,[1]Bodovanie!$A$2:$D$9,3)*86400-_xlfn.CEILING.MATH(F274*86400,0.5))*VLOOKUP(E274,[1]Bodovanie!$A$2:$D$9,4)+250,"")</f>
        <v>241</v>
      </c>
      <c r="I274" s="6" t="str">
        <f aca="false">IF(H274&gt;0,(VLOOKUP(E274,Bodovanie!$A$2:$G$13,6)*86400-_xlfn.CEILING.MATH(H274*86400,1)*VLOOKUP(E274,Bodovanie!$A$2:$G$8,7)+250),"0")</f>
        <v>0</v>
      </c>
      <c r="J274" s="6" t="n">
        <f aca="false">IF( OR(H274&gt;0,G274&gt;0),G274+I274,"")</f>
        <v>241</v>
      </c>
    </row>
    <row r="275" customFormat="false" ht="12.8" hidden="false" customHeight="false" outlineLevel="0" collapsed="false">
      <c r="A275" s="3" t="n">
        <v>32</v>
      </c>
      <c r="B275" s="13" t="s">
        <v>284</v>
      </c>
      <c r="C275" s="13" t="s">
        <v>423</v>
      </c>
      <c r="D275" s="13" t="s">
        <v>42</v>
      </c>
      <c r="E275" s="4" t="s">
        <v>25</v>
      </c>
      <c r="F275" s="5" t="n">
        <v>0.000288194444444444</v>
      </c>
      <c r="G275" s="14" t="n">
        <f aca="false">IF(F275&gt;0,(VLOOKUP(E275,[1]Bodovanie!$A$2:$D$9,3)*86400-_xlfn.CEILING.MATH(F275*86400,0.5))*VLOOKUP(E275,[1]Bodovanie!$A$2:$D$9,4)+250,"")</f>
        <v>240</v>
      </c>
      <c r="I275" s="6" t="str">
        <f aca="false">IF(H275&gt;0,(VLOOKUP(E275,Bodovanie!$A$2:$G$13,6)*86400-_xlfn.CEILING.MATH(H275*86400,1)*VLOOKUP(E275,Bodovanie!$A$2:$G$8,7)+250),"0")</f>
        <v>0</v>
      </c>
      <c r="J275" s="6" t="n">
        <f aca="false">IF( OR(H275&gt;0,G275&gt;0),G275+I275,"")</f>
        <v>240</v>
      </c>
    </row>
    <row r="276" customFormat="false" ht="12.8" hidden="false" customHeight="false" outlineLevel="0" collapsed="false">
      <c r="A276" s="3" t="n">
        <v>33</v>
      </c>
      <c r="B276" s="13" t="s">
        <v>267</v>
      </c>
      <c r="C276" s="13" t="s">
        <v>424</v>
      </c>
      <c r="D276" s="13" t="s">
        <v>42</v>
      </c>
      <c r="E276" s="4" t="s">
        <v>25</v>
      </c>
      <c r="F276" s="5" t="n">
        <v>0.00028587962962963</v>
      </c>
      <c r="G276" s="14" t="n">
        <f aca="false">IF(F276&gt;0,(VLOOKUP(E276,[1]Bodovanie!$A$2:$D$9,3)*86400-_xlfn.CEILING.MATH(F276*86400,0.5))*VLOOKUP(E276,[1]Bodovanie!$A$2:$D$9,4)+250,"")</f>
        <v>240</v>
      </c>
      <c r="I276" s="6" t="str">
        <f aca="false">IF(H276&gt;0,(VLOOKUP(E276,Bodovanie!$A$2:$G$13,6)*86400-_xlfn.CEILING.MATH(H276*86400,1)*VLOOKUP(E276,Bodovanie!$A$2:$G$8,7)+250),"0")</f>
        <v>0</v>
      </c>
      <c r="J276" s="6" t="n">
        <f aca="false">IF( OR(H276&gt;0,G276&gt;0),G276+I276,"")</f>
        <v>240</v>
      </c>
    </row>
    <row r="277" customFormat="false" ht="12.8" hidden="false" customHeight="false" outlineLevel="0" collapsed="false">
      <c r="A277" s="3" t="n">
        <v>34</v>
      </c>
      <c r="B277" s="13" t="s">
        <v>161</v>
      </c>
      <c r="C277" s="13" t="s">
        <v>425</v>
      </c>
      <c r="D277" s="13" t="s">
        <v>42</v>
      </c>
      <c r="E277" s="4" t="s">
        <v>25</v>
      </c>
      <c r="F277" s="5" t="n">
        <v>0.00028587962962963</v>
      </c>
      <c r="G277" s="14" t="n">
        <f aca="false">IF(F277&gt;0,(VLOOKUP(E277,[1]Bodovanie!$A$2:$D$9,3)*86400-_xlfn.CEILING.MATH(F277*86400,0.5))*VLOOKUP(E277,[1]Bodovanie!$A$2:$D$9,4)+250,"")</f>
        <v>240</v>
      </c>
      <c r="I277" s="6" t="str">
        <f aca="false">IF(H277&gt;0,(VLOOKUP(E277,Bodovanie!$A$2:$G$13,6)*86400-_xlfn.CEILING.MATH(H277*86400,1)*VLOOKUP(E277,Bodovanie!$A$2:$G$8,7)+250),"0")</f>
        <v>0</v>
      </c>
      <c r="J277" s="6" t="n">
        <f aca="false">IF( OR(H277&gt;0,G277&gt;0),G277+I277,"")</f>
        <v>240</v>
      </c>
    </row>
    <row r="278" customFormat="false" ht="12.8" hidden="false" customHeight="false" outlineLevel="0" collapsed="false">
      <c r="A278" s="3" t="n">
        <v>35</v>
      </c>
      <c r="B278" s="13" t="s">
        <v>426</v>
      </c>
      <c r="C278" s="13" t="s">
        <v>427</v>
      </c>
      <c r="D278" s="13" t="s">
        <v>42</v>
      </c>
      <c r="E278" s="4" t="s">
        <v>25</v>
      </c>
      <c r="F278" s="5" t="n">
        <v>0.000289351851851852</v>
      </c>
      <c r="G278" s="14" t="n">
        <f aca="false">IF(F278&gt;0,(VLOOKUP(E278,[1]Bodovanie!$A$2:$D$9,3)*86400-_xlfn.CEILING.MATH(F278*86400,0.5))*VLOOKUP(E278,[1]Bodovanie!$A$2:$D$9,4)+250,"")</f>
        <v>240</v>
      </c>
      <c r="I278" s="6" t="str">
        <f aca="false">IF(H278&gt;0,(VLOOKUP(E278,Bodovanie!$A$2:$G$13,6)*86400-_xlfn.CEILING.MATH(H278*86400,1)*VLOOKUP(E278,Bodovanie!$A$2:$G$8,7)+250),"0")</f>
        <v>0</v>
      </c>
      <c r="J278" s="6" t="n">
        <f aca="false">IF( OR(H278&gt;0,G278&gt;0),G278+I278,"")</f>
        <v>240</v>
      </c>
    </row>
    <row r="279" customFormat="false" ht="12.8" hidden="false" customHeight="false" outlineLevel="0" collapsed="false">
      <c r="A279" s="3" t="n">
        <v>36</v>
      </c>
      <c r="B279" s="13" t="s">
        <v>150</v>
      </c>
      <c r="C279" s="13" t="s">
        <v>428</v>
      </c>
      <c r="D279" s="13" t="s">
        <v>42</v>
      </c>
      <c r="E279" s="4" t="s">
        <v>25</v>
      </c>
      <c r="F279" s="5" t="n">
        <v>0.000296296296296296</v>
      </c>
      <c r="G279" s="14" t="n">
        <f aca="false">IF(F279&gt;0,(VLOOKUP(E279,[1]Bodovanie!$A$2:$D$9,3)*86400-_xlfn.CEILING.MATH(F279*86400,0.5))*VLOOKUP(E279,[1]Bodovanie!$A$2:$D$9,4)+250,"")</f>
        <v>238</v>
      </c>
      <c r="I279" s="6" t="str">
        <f aca="false">IF(H279&gt;0,(VLOOKUP(E279,Bodovanie!$A$2:$G$13,6)*86400-_xlfn.CEILING.MATH(H279*86400,1)*VLOOKUP(E279,Bodovanie!$A$2:$G$8,7)+250),"0")</f>
        <v>0</v>
      </c>
      <c r="J279" s="6" t="n">
        <f aca="false">IF( OR(H279&gt;0,G279&gt;0),G279+I279,"")</f>
        <v>238</v>
      </c>
    </row>
    <row r="280" customFormat="false" ht="12.8" hidden="false" customHeight="false" outlineLevel="0" collapsed="false">
      <c r="A280" s="3" t="n">
        <v>37</v>
      </c>
      <c r="B280" s="3" t="s">
        <v>429</v>
      </c>
      <c r="C280" s="3" t="s">
        <v>152</v>
      </c>
      <c r="D280" s="3" t="s">
        <v>49</v>
      </c>
      <c r="E280" s="4" t="s">
        <v>25</v>
      </c>
      <c r="F280" s="5" t="n">
        <v>0.00031099537037037</v>
      </c>
      <c r="G280" s="6" t="n">
        <v>236</v>
      </c>
      <c r="I280" s="6" t="str">
        <f aca="false">IF(H280&gt;0,(VLOOKUP(E280,Bodovanie!$A$2:$G$13,6)*86400-_xlfn.CEILING.MATH(H280*86400,1)*VLOOKUP(E280,Bodovanie!$A$2:$G$8,7)+250),"0")</f>
        <v>0</v>
      </c>
      <c r="J280" s="6" t="n">
        <f aca="false">IF( OR(H280&gt;0,G280&gt;0),G280+I280,"")</f>
        <v>236</v>
      </c>
    </row>
    <row r="281" customFormat="false" ht="12.8" hidden="false" customHeight="false" outlineLevel="0" collapsed="false">
      <c r="A281" s="3" t="n">
        <v>38</v>
      </c>
      <c r="B281" s="13" t="s">
        <v>430</v>
      </c>
      <c r="C281" s="13" t="s">
        <v>315</v>
      </c>
      <c r="D281" s="13" t="s">
        <v>42</v>
      </c>
      <c r="E281" s="4" t="s">
        <v>25</v>
      </c>
      <c r="F281" s="5" t="n">
        <v>0.000309027777777778</v>
      </c>
      <c r="G281" s="14" t="n">
        <f aca="false">IF(F281&gt;0,(VLOOKUP(E281,[1]Bodovanie!$A$2:$D$9,3)*86400-_xlfn.CEILING.MATH(F281*86400,0.5))*VLOOKUP(E281,[1]Bodovanie!$A$2:$D$9,4)+250,"")</f>
        <v>236</v>
      </c>
      <c r="I281" s="6" t="str">
        <f aca="false">IF(H281&gt;0,(VLOOKUP(E281,Bodovanie!$A$2:$G$13,6)*86400-_xlfn.CEILING.MATH(H281*86400,1)*VLOOKUP(E281,Bodovanie!$A$2:$G$8,7)+250),"0")</f>
        <v>0</v>
      </c>
      <c r="J281" s="6" t="n">
        <f aca="false">IF( OR(H281&gt;0,G281&gt;0),G281+I281,"")</f>
        <v>236</v>
      </c>
    </row>
    <row r="282" customFormat="false" ht="12.8" hidden="false" customHeight="false" outlineLevel="0" collapsed="false">
      <c r="A282" s="3" t="n">
        <v>39</v>
      </c>
      <c r="B282" s="13" t="s">
        <v>431</v>
      </c>
      <c r="C282" s="13" t="s">
        <v>432</v>
      </c>
      <c r="D282" s="13" t="s">
        <v>42</v>
      </c>
      <c r="E282" s="4" t="s">
        <v>25</v>
      </c>
      <c r="F282" s="5" t="n">
        <v>0.00031712962962963</v>
      </c>
      <c r="G282" s="14" t="n">
        <f aca="false">IF(F282&gt;0,(VLOOKUP(E282,[1]Bodovanie!$A$2:$D$9,3)*86400-_xlfn.CEILING.MATH(F282*86400,0.5))*VLOOKUP(E282,[1]Bodovanie!$A$2:$D$9,4)+250,"")</f>
        <v>235</v>
      </c>
      <c r="I282" s="6" t="str">
        <f aca="false">IF(H282&gt;0,(VLOOKUP(E282,Bodovanie!$A$2:$G$13,6)*86400-_xlfn.CEILING.MATH(H282*86400,1)*VLOOKUP(E282,Bodovanie!$A$2:$G$8,7)+250),"0")</f>
        <v>0</v>
      </c>
      <c r="J282" s="6" t="n">
        <f aca="false">IF( OR(H282&gt;0,G282&gt;0),G282+I282,"")</f>
        <v>235</v>
      </c>
    </row>
    <row r="283" customFormat="false" ht="12.8" hidden="false" customHeight="false" outlineLevel="0" collapsed="false">
      <c r="A283" s="3" t="n">
        <v>40</v>
      </c>
      <c r="B283" s="13" t="s">
        <v>433</v>
      </c>
      <c r="C283" s="13" t="s">
        <v>434</v>
      </c>
      <c r="D283" s="13" t="s">
        <v>42</v>
      </c>
      <c r="E283" s="4" t="s">
        <v>25</v>
      </c>
      <c r="F283" s="5" t="n">
        <v>0.000313657407407407</v>
      </c>
      <c r="G283" s="14" t="n">
        <f aca="false">IF(F283&gt;0,(VLOOKUP(E283,[1]Bodovanie!$A$2:$D$9,3)*86400-_xlfn.CEILING.MATH(F283*86400,0.5))*VLOOKUP(E283,[1]Bodovanie!$A$2:$D$9,4)+250,"")</f>
        <v>235</v>
      </c>
      <c r="I283" s="6" t="str">
        <f aca="false">IF(H283&gt;0,(VLOOKUP(E283,Bodovanie!$A$2:$G$13,6)*86400-_xlfn.CEILING.MATH(H283*86400,1)*VLOOKUP(E283,Bodovanie!$A$2:$G$8,7)+250),"0")</f>
        <v>0</v>
      </c>
      <c r="J283" s="6" t="n">
        <f aca="false">IF( OR(H283&gt;0,G283&gt;0),G283+I283,"")</f>
        <v>235</v>
      </c>
    </row>
    <row r="284" customFormat="false" ht="12.8" hidden="false" customHeight="false" outlineLevel="0" collapsed="false">
      <c r="A284" s="3" t="n">
        <v>41</v>
      </c>
      <c r="B284" s="13" t="s">
        <v>435</v>
      </c>
      <c r="C284" s="13" t="s">
        <v>273</v>
      </c>
      <c r="D284" s="13" t="s">
        <v>42</v>
      </c>
      <c r="E284" s="4" t="s">
        <v>25</v>
      </c>
      <c r="F284" s="5" t="n">
        <v>0.000313657407407407</v>
      </c>
      <c r="G284" s="14" t="n">
        <f aca="false">IF(F284&gt;0,(VLOOKUP(E284,[1]Bodovanie!$A$2:$D$9,3)*86400-_xlfn.CEILING.MATH(F284*86400,0.5))*VLOOKUP(E284,[1]Bodovanie!$A$2:$D$9,4)+250,"")</f>
        <v>235</v>
      </c>
      <c r="I284" s="6" t="str">
        <f aca="false">IF(H284&gt;0,(VLOOKUP(E284,Bodovanie!$A$2:$G$13,6)*86400-_xlfn.CEILING.MATH(H284*86400,1)*VLOOKUP(E284,Bodovanie!$A$2:$G$8,7)+250),"0")</f>
        <v>0</v>
      </c>
      <c r="J284" s="6" t="n">
        <f aca="false">IF( OR(H284&gt;0,G284&gt;0),G284+I284,"")</f>
        <v>235</v>
      </c>
    </row>
    <row r="285" customFormat="false" ht="12.8" hidden="false" customHeight="false" outlineLevel="0" collapsed="false">
      <c r="A285" s="3" t="n">
        <v>42</v>
      </c>
      <c r="B285" s="13" t="s">
        <v>436</v>
      </c>
      <c r="C285" s="13" t="s">
        <v>437</v>
      </c>
      <c r="D285" s="13" t="s">
        <v>42</v>
      </c>
      <c r="E285" s="4" t="s">
        <v>25</v>
      </c>
      <c r="F285" s="5" t="n">
        <v>0.000319444444444444</v>
      </c>
      <c r="G285" s="14" t="n">
        <f aca="false">IF(F285&gt;0,(VLOOKUP(E285,[1]Bodovanie!$A$2:$D$9,3)*86400-_xlfn.CEILING.MATH(F285*86400,0.5))*VLOOKUP(E285,[1]Bodovanie!$A$2:$D$9,4)+250,"")</f>
        <v>234</v>
      </c>
      <c r="I285" s="6" t="str">
        <f aca="false">IF(H285&gt;0,(VLOOKUP(E285,Bodovanie!$A$2:$G$13,6)*86400-_xlfn.CEILING.MATH(H285*86400,1)*VLOOKUP(E285,Bodovanie!$A$2:$G$8,7)+250),"0")</f>
        <v>0</v>
      </c>
      <c r="J285" s="6" t="n">
        <f aca="false">IF( OR(H285&gt;0,G285&gt;0),G285+I285,"")</f>
        <v>234</v>
      </c>
    </row>
    <row r="286" customFormat="false" ht="12.8" hidden="false" customHeight="false" outlineLevel="0" collapsed="false">
      <c r="A286" s="3" t="n">
        <v>43</v>
      </c>
      <c r="B286" s="13" t="s">
        <v>185</v>
      </c>
      <c r="C286" s="13" t="s">
        <v>438</v>
      </c>
      <c r="D286" s="13" t="s">
        <v>42</v>
      </c>
      <c r="E286" s="4" t="s">
        <v>25</v>
      </c>
      <c r="F286" s="5" t="n">
        <v>0.000328703703703704</v>
      </c>
      <c r="G286" s="14" t="n">
        <f aca="false">IF(F286&gt;0,(VLOOKUP(E286,[1]Bodovanie!$A$2:$D$9,3)*86400-_xlfn.CEILING.MATH(F286*86400,0.5))*VLOOKUP(E286,[1]Bodovanie!$A$2:$D$9,4)+250,"")</f>
        <v>233</v>
      </c>
      <c r="I286" s="6" t="str">
        <f aca="false">IF(H286&gt;0,(VLOOKUP(E286,Bodovanie!$A$2:$G$13,6)*86400-_xlfn.CEILING.MATH(H286*86400,1)*VLOOKUP(E286,Bodovanie!$A$2:$G$8,7)+250),"0")</f>
        <v>0</v>
      </c>
      <c r="J286" s="6" t="n">
        <f aca="false">IF( OR(H286&gt;0,G286&gt;0),G286+I286,"")</f>
        <v>233</v>
      </c>
    </row>
    <row r="287" customFormat="false" ht="12.8" hidden="false" customHeight="false" outlineLevel="0" collapsed="false">
      <c r="A287" s="3" t="n">
        <v>44</v>
      </c>
      <c r="B287" s="13" t="s">
        <v>56</v>
      </c>
      <c r="C287" s="13" t="s">
        <v>439</v>
      </c>
      <c r="D287" s="13" t="s">
        <v>42</v>
      </c>
      <c r="E287" s="4" t="s">
        <v>25</v>
      </c>
      <c r="F287" s="5" t="n">
        <v>0.000328703703703704</v>
      </c>
      <c r="G287" s="14" t="n">
        <f aca="false">IF(F287&gt;0,(VLOOKUP(E287,[1]Bodovanie!$A$2:$D$9,3)*86400-_xlfn.CEILING.MATH(F287*86400,0.5))*VLOOKUP(E287,[1]Bodovanie!$A$2:$D$9,4)+250,"")</f>
        <v>233</v>
      </c>
      <c r="I287" s="6" t="str">
        <f aca="false">IF(H287&gt;0,(VLOOKUP(E287,Bodovanie!$A$2:$G$13,6)*86400-_xlfn.CEILING.MATH(H287*86400,1)*VLOOKUP(E287,Bodovanie!$A$2:$G$8,7)+250),"0")</f>
        <v>0</v>
      </c>
      <c r="J287" s="6" t="n">
        <f aca="false">IF( OR(H287&gt;0,G287&gt;0),G287+I287,"")</f>
        <v>233</v>
      </c>
    </row>
    <row r="288" customFormat="false" ht="12.8" hidden="false" customHeight="false" outlineLevel="0" collapsed="false">
      <c r="A288" s="3" t="n">
        <v>45</v>
      </c>
      <c r="B288" s="13" t="s">
        <v>150</v>
      </c>
      <c r="C288" s="13" t="s">
        <v>440</v>
      </c>
      <c r="D288" s="13" t="s">
        <v>42</v>
      </c>
      <c r="E288" s="4" t="s">
        <v>25</v>
      </c>
      <c r="F288" s="5" t="n">
        <v>0.000335648148148148</v>
      </c>
      <c r="G288" s="14" t="n">
        <f aca="false">IF(F288&gt;0,(VLOOKUP(E288,[1]Bodovanie!$A$2:$D$9,3)*86400-_xlfn.CEILING.MATH(F288*86400,0.5))*VLOOKUP(E288,[1]Bodovanie!$A$2:$D$9,4)+250,"")</f>
        <v>232</v>
      </c>
      <c r="I288" s="6" t="str">
        <f aca="false">IF(H288&gt;0,(VLOOKUP(E288,Bodovanie!$A$2:$G$13,6)*86400-_xlfn.CEILING.MATH(H288*86400,1)*VLOOKUP(E288,Bodovanie!$A$2:$G$8,7)+250),"0")</f>
        <v>0</v>
      </c>
      <c r="J288" s="6" t="n">
        <f aca="false">IF( OR(H288&gt;0,G288&gt;0),G288+I288,"")</f>
        <v>232</v>
      </c>
    </row>
    <row r="289" customFormat="false" ht="12.8" hidden="false" customHeight="false" outlineLevel="0" collapsed="false">
      <c r="A289" s="3" t="n">
        <v>46</v>
      </c>
      <c r="B289" s="13" t="s">
        <v>441</v>
      </c>
      <c r="C289" s="13" t="s">
        <v>442</v>
      </c>
      <c r="D289" s="13" t="s">
        <v>42</v>
      </c>
      <c r="E289" s="4" t="s">
        <v>25</v>
      </c>
      <c r="F289" s="5" t="n">
        <v>0.000340277777777778</v>
      </c>
      <c r="G289" s="14" t="n">
        <f aca="false">IF(F289&gt;0,(VLOOKUP(E289,[1]Bodovanie!$A$2:$D$9,3)*86400-_xlfn.CEILING.MATH(F289*86400,0.5))*VLOOKUP(E289,[1]Bodovanie!$A$2:$D$9,4)+250,"")</f>
        <v>231</v>
      </c>
      <c r="I289" s="6" t="str">
        <f aca="false">IF(H289&gt;0,(VLOOKUP(E289,Bodovanie!$A$2:$G$13,6)*86400-_xlfn.CEILING.MATH(H289*86400,1)*VLOOKUP(E289,Bodovanie!$A$2:$G$8,7)+250),"0")</f>
        <v>0</v>
      </c>
      <c r="J289" s="6" t="n">
        <f aca="false">IF( OR(H289&gt;0,G289&gt;0),G289+I289,"")</f>
        <v>231</v>
      </c>
    </row>
    <row r="290" customFormat="false" ht="12.8" hidden="false" customHeight="false" outlineLevel="0" collapsed="false">
      <c r="A290" s="3" t="n">
        <v>47</v>
      </c>
      <c r="B290" s="13" t="s">
        <v>443</v>
      </c>
      <c r="C290" s="13" t="s">
        <v>444</v>
      </c>
      <c r="D290" s="13" t="s">
        <v>42</v>
      </c>
      <c r="E290" s="4" t="s">
        <v>25</v>
      </c>
      <c r="F290" s="5" t="n">
        <v>0.00034375</v>
      </c>
      <c r="G290" s="14" t="n">
        <f aca="false">IF(F290&gt;0,(VLOOKUP(E290,[1]Bodovanie!$A$2:$D$9,3)*86400-_xlfn.CEILING.MATH(F290*86400,0.5))*VLOOKUP(E290,[1]Bodovanie!$A$2:$D$9,4)+250,"")</f>
        <v>230</v>
      </c>
      <c r="I290" s="6" t="str">
        <f aca="false">IF(H290&gt;0,(VLOOKUP(E290,Bodovanie!$A$2:$G$13,6)*86400-_xlfn.CEILING.MATH(H290*86400,1)*VLOOKUP(E290,Bodovanie!$A$2:$G$8,7)+250),"0")</f>
        <v>0</v>
      </c>
      <c r="J290" s="6" t="n">
        <f aca="false">IF( OR(H290&gt;0,G290&gt;0),G290+I290,"")</f>
        <v>230</v>
      </c>
    </row>
    <row r="291" customFormat="false" ht="12.8" hidden="false" customHeight="false" outlineLevel="0" collapsed="false">
      <c r="A291" s="3" t="n">
        <v>48</v>
      </c>
      <c r="B291" s="13" t="s">
        <v>445</v>
      </c>
      <c r="C291" s="13" t="s">
        <v>446</v>
      </c>
      <c r="D291" s="13" t="s">
        <v>42</v>
      </c>
      <c r="E291" s="4" t="s">
        <v>25</v>
      </c>
      <c r="F291" s="5" t="n">
        <v>0.000347222222222222</v>
      </c>
      <c r="G291" s="14" t="n">
        <f aca="false">IF(F291&gt;0,(VLOOKUP(E291,[1]Bodovanie!$A$2:$D$9,3)*86400-_xlfn.CEILING.MATH(F291*86400,0.5))*VLOOKUP(E291,[1]Bodovanie!$A$2:$D$9,4)+250,"")</f>
        <v>230</v>
      </c>
      <c r="I291" s="6" t="str">
        <f aca="false">IF(H291&gt;0,(VLOOKUP(E291,Bodovanie!$A$2:$G$13,6)*86400-_xlfn.CEILING.MATH(H291*86400,1)*VLOOKUP(E291,Bodovanie!$A$2:$G$8,7)+250),"0")</f>
        <v>0</v>
      </c>
      <c r="J291" s="6" t="n">
        <f aca="false">IF( OR(H291&gt;0,G291&gt;0),G291+I291,"")</f>
        <v>230</v>
      </c>
    </row>
    <row r="292" customFormat="false" ht="12.8" hidden="false" customHeight="false" outlineLevel="0" collapsed="false">
      <c r="A292" s="3" t="n">
        <v>49</v>
      </c>
      <c r="B292" s="13" t="s">
        <v>66</v>
      </c>
      <c r="C292" s="13" t="s">
        <v>447</v>
      </c>
      <c r="D292" s="13" t="s">
        <v>42</v>
      </c>
      <c r="E292" s="4" t="s">
        <v>25</v>
      </c>
      <c r="F292" s="5" t="n">
        <v>0.000351851851851852</v>
      </c>
      <c r="G292" s="14" t="n">
        <f aca="false">IF(F292&gt;0,(VLOOKUP(E292,[1]Bodovanie!$A$2:$D$9,3)*86400-_xlfn.CEILING.MATH(F292*86400,0.5))*VLOOKUP(E292,[1]Bodovanie!$A$2:$D$9,4)+250,"")</f>
        <v>229</v>
      </c>
      <c r="I292" s="6" t="str">
        <f aca="false">IF(H292&gt;0,(VLOOKUP(E292,Bodovanie!$A$2:$G$13,6)*86400-_xlfn.CEILING.MATH(H292*86400,1)*VLOOKUP(E292,Bodovanie!$A$2:$G$8,7)+250),"0")</f>
        <v>0</v>
      </c>
      <c r="J292" s="6" t="n">
        <f aca="false">IF( OR(H292&gt;0,G292&gt;0),G292+I292,"")</f>
        <v>229</v>
      </c>
    </row>
    <row r="293" customFormat="false" ht="12.8" hidden="false" customHeight="false" outlineLevel="0" collapsed="false">
      <c r="A293" s="3" t="n">
        <v>50</v>
      </c>
      <c r="B293" s="3" t="s">
        <v>448</v>
      </c>
      <c r="C293" s="3" t="s">
        <v>449</v>
      </c>
      <c r="D293" s="3" t="s">
        <v>49</v>
      </c>
      <c r="E293" s="4" t="s">
        <v>25</v>
      </c>
      <c r="F293" s="5" t="n">
        <v>0.000368634259259259</v>
      </c>
      <c r="G293" s="6" t="n">
        <v>226</v>
      </c>
      <c r="I293" s="6" t="str">
        <f aca="false">IF(H293&gt;0,(VLOOKUP(E293,Bodovanie!$A$2:$G$13,6)*86400-_xlfn.CEILING.MATH(H293*86400,1)*VLOOKUP(E293,Bodovanie!$A$2:$G$8,7)+250),"0")</f>
        <v>0</v>
      </c>
      <c r="J293" s="6" t="n">
        <f aca="false">IF( OR(H293&gt;0,G293&gt;0),G293+I293,"")</f>
        <v>226</v>
      </c>
    </row>
    <row r="294" customFormat="false" ht="12.8" hidden="false" customHeight="false" outlineLevel="0" collapsed="false">
      <c r="A294" s="3" t="n">
        <v>51</v>
      </c>
      <c r="B294" s="13" t="s">
        <v>450</v>
      </c>
      <c r="C294" s="13" t="s">
        <v>451</v>
      </c>
      <c r="D294" s="13" t="s">
        <v>42</v>
      </c>
      <c r="E294" s="4" t="s">
        <v>25</v>
      </c>
      <c r="F294" s="5" t="n">
        <v>0.000383101851851852</v>
      </c>
      <c r="G294" s="14" t="n">
        <f aca="false">IF(F294&gt;0,(VLOOKUP(E294,[1]Bodovanie!$A$2:$D$9,3)*86400-_xlfn.CEILING.MATH(F294*86400,0.5))*VLOOKUP(E294,[1]Bodovanie!$A$2:$D$9,4)+250,"")</f>
        <v>223</v>
      </c>
      <c r="I294" s="6" t="str">
        <f aca="false">IF(H294&gt;0,(VLOOKUP(E294,Bodovanie!$A$2:$G$13,6)*86400-_xlfn.CEILING.MATH(H294*86400,1)*VLOOKUP(E294,Bodovanie!$A$2:$G$8,7)+250),"0")</f>
        <v>0</v>
      </c>
      <c r="J294" s="6" t="n">
        <f aca="false">IF( OR(H294&gt;0,G294&gt;0),G294+I294,"")</f>
        <v>223</v>
      </c>
    </row>
    <row r="295" customFormat="false" ht="12.8" hidden="false" customHeight="false" outlineLevel="0" collapsed="false">
      <c r="A295" s="3" t="n">
        <v>52</v>
      </c>
      <c r="B295" s="13" t="s">
        <v>452</v>
      </c>
      <c r="C295" s="13" t="s">
        <v>453</v>
      </c>
      <c r="D295" s="13" t="s">
        <v>42</v>
      </c>
      <c r="E295" s="4" t="s">
        <v>25</v>
      </c>
      <c r="F295" s="5" t="n">
        <v>0.000387731481481481</v>
      </c>
      <c r="G295" s="14" t="n">
        <f aca="false">IF(F295&gt;0,(VLOOKUP(E295,[1]Bodovanie!$A$2:$D$9,3)*86400-_xlfn.CEILING.MATH(F295*86400,0.5))*VLOOKUP(E295,[1]Bodovanie!$A$2:$D$9,4)+250,"")</f>
        <v>223</v>
      </c>
      <c r="I295" s="6" t="str">
        <f aca="false">IF(H295&gt;0,(VLOOKUP(E295,Bodovanie!$A$2:$G$13,6)*86400-_xlfn.CEILING.MATH(H295*86400,1)*VLOOKUP(E295,Bodovanie!$A$2:$G$8,7)+250),"0")</f>
        <v>0</v>
      </c>
      <c r="J295" s="6" t="n">
        <f aca="false">IF( OR(H295&gt;0,G295&gt;0),G295+I295,"")</f>
        <v>223</v>
      </c>
    </row>
    <row r="296" customFormat="false" ht="12.8" hidden="false" customHeight="false" outlineLevel="0" collapsed="false">
      <c r="A296" s="3" t="n">
        <v>53</v>
      </c>
      <c r="B296" s="13" t="s">
        <v>107</v>
      </c>
      <c r="C296" s="13" t="s">
        <v>454</v>
      </c>
      <c r="D296" s="13" t="s">
        <v>42</v>
      </c>
      <c r="E296" s="4" t="s">
        <v>25</v>
      </c>
      <c r="F296" s="5" t="n">
        <v>0.000385416666666667</v>
      </c>
      <c r="G296" s="14" t="n">
        <f aca="false">IF(F296&gt;0,(VLOOKUP(E296,[1]Bodovanie!$A$2:$D$9,3)*86400-_xlfn.CEILING.MATH(F296*86400,0.5))*VLOOKUP(E296,[1]Bodovanie!$A$2:$D$9,4)+250,"")</f>
        <v>223</v>
      </c>
      <c r="I296" s="6" t="str">
        <f aca="false">IF(H296&gt;0,(VLOOKUP(E296,Bodovanie!$A$2:$G$13,6)*86400-_xlfn.CEILING.MATH(H296*86400,1)*VLOOKUP(E296,Bodovanie!$A$2:$G$8,7)+250),"0")</f>
        <v>0</v>
      </c>
      <c r="J296" s="6" t="n">
        <f aca="false">IF( OR(H296&gt;0,G296&gt;0),G296+I296,"")</f>
        <v>223</v>
      </c>
    </row>
    <row r="297" customFormat="false" ht="12.8" hidden="false" customHeight="false" outlineLevel="0" collapsed="false">
      <c r="A297" s="3" t="n">
        <v>54</v>
      </c>
      <c r="B297" s="13" t="s">
        <v>455</v>
      </c>
      <c r="C297" s="13" t="s">
        <v>456</v>
      </c>
      <c r="D297" s="13" t="s">
        <v>42</v>
      </c>
      <c r="E297" s="4" t="s">
        <v>25</v>
      </c>
      <c r="F297" s="5" t="n">
        <v>0.000399305555555555</v>
      </c>
      <c r="G297" s="14" t="n">
        <f aca="false">IF(F297&gt;0,(VLOOKUP(E297,[1]Bodovanie!$A$2:$D$9,3)*86400-_xlfn.CEILING.MATH(F297*86400,0.5))*VLOOKUP(E297,[1]Bodovanie!$A$2:$D$9,4)+250,"")</f>
        <v>221</v>
      </c>
      <c r="I297" s="6" t="str">
        <f aca="false">IF(H297&gt;0,(VLOOKUP(E297,Bodovanie!$A$2:$G$13,6)*86400-_xlfn.CEILING.MATH(H297*86400,1)*VLOOKUP(E297,Bodovanie!$A$2:$G$8,7)+250),"0")</f>
        <v>0</v>
      </c>
      <c r="J297" s="6" t="n">
        <f aca="false">IF( OR(H297&gt;0,G297&gt;0),G297+I297,"")</f>
        <v>221</v>
      </c>
    </row>
    <row r="298" customFormat="false" ht="12.8" hidden="false" customHeight="false" outlineLevel="0" collapsed="false">
      <c r="A298" s="3" t="n">
        <v>55</v>
      </c>
      <c r="B298" s="3" t="s">
        <v>457</v>
      </c>
      <c r="C298" s="3" t="s">
        <v>313</v>
      </c>
      <c r="D298" s="3" t="s">
        <v>49</v>
      </c>
      <c r="E298" s="4" t="s">
        <v>25</v>
      </c>
      <c r="F298" s="5" t="n">
        <v>0.00040150462962963</v>
      </c>
      <c r="G298" s="6" t="n">
        <v>220</v>
      </c>
      <c r="I298" s="6" t="str">
        <f aca="false">IF(H298&gt;0,(VLOOKUP(E298,Bodovanie!$A$2:$G$13,6)*86400-_xlfn.CEILING.MATH(H298*86400,1)*VLOOKUP(E298,Bodovanie!$A$2:$G$8,7)+250),"0")</f>
        <v>0</v>
      </c>
      <c r="J298" s="6" t="n">
        <f aca="false">IF( OR(H298&gt;0,G298&gt;0),G298+I298,"")</f>
        <v>220</v>
      </c>
    </row>
    <row r="299" customFormat="false" ht="12.8" hidden="false" customHeight="false" outlineLevel="0" collapsed="false">
      <c r="A299" s="3" t="n">
        <v>56</v>
      </c>
      <c r="B299" s="13" t="s">
        <v>458</v>
      </c>
      <c r="C299" s="13" t="s">
        <v>459</v>
      </c>
      <c r="D299" s="13" t="s">
        <v>42</v>
      </c>
      <c r="E299" s="4" t="s">
        <v>25</v>
      </c>
      <c r="F299" s="5" t="n">
        <v>0.000402777777777778</v>
      </c>
      <c r="G299" s="14" t="n">
        <f aca="false">IF(F299&gt;0,(VLOOKUP(E299,[1]Bodovanie!$A$2:$D$9,3)*86400-_xlfn.CEILING.MATH(F299*86400,0.5))*VLOOKUP(E299,[1]Bodovanie!$A$2:$D$9,4)+250,"")</f>
        <v>220</v>
      </c>
      <c r="I299" s="6" t="str">
        <f aca="false">IF(H299&gt;0,(VLOOKUP(E299,Bodovanie!$A$2:$G$13,6)*86400-_xlfn.CEILING.MATH(H299*86400,1)*VLOOKUP(E299,Bodovanie!$A$2:$G$8,7)+250),"0")</f>
        <v>0</v>
      </c>
      <c r="J299" s="6" t="n">
        <f aca="false">IF( OR(H299&gt;0,G299&gt;0),G299+I299,"")</f>
        <v>220</v>
      </c>
    </row>
    <row r="300" customFormat="false" ht="12.8" hidden="false" customHeight="false" outlineLevel="0" collapsed="false">
      <c r="A300" s="3" t="n">
        <v>57</v>
      </c>
      <c r="B300" s="13" t="s">
        <v>103</v>
      </c>
      <c r="C300" s="13" t="s">
        <v>460</v>
      </c>
      <c r="D300" s="13" t="s">
        <v>42</v>
      </c>
      <c r="E300" s="4" t="s">
        <v>25</v>
      </c>
      <c r="F300" s="5" t="n">
        <v>0.000412037037037037</v>
      </c>
      <c r="G300" s="14" t="n">
        <f aca="false">IF(F300&gt;0,(VLOOKUP(E300,[1]Bodovanie!$A$2:$D$9,3)*86400-_xlfn.CEILING.MATH(F300*86400,0.5))*VLOOKUP(E300,[1]Bodovanie!$A$2:$D$9,4)+250,"")</f>
        <v>218</v>
      </c>
      <c r="I300" s="6" t="str">
        <f aca="false">IF(H300&gt;0,(VLOOKUP(E300,Bodovanie!$A$2:$G$13,6)*86400-_xlfn.CEILING.MATH(H300*86400,1)*VLOOKUP(E300,Bodovanie!$A$2:$G$8,7)+250),"0")</f>
        <v>0</v>
      </c>
      <c r="J300" s="6" t="n">
        <f aca="false">IF( OR(H300&gt;0,G300&gt;0),G300+I300,"")</f>
        <v>218</v>
      </c>
    </row>
    <row r="301" customFormat="false" ht="12.8" hidden="false" customHeight="false" outlineLevel="0" collapsed="false">
      <c r="A301" s="3" t="n">
        <v>58</v>
      </c>
      <c r="B301" s="13" t="s">
        <v>461</v>
      </c>
      <c r="C301" s="13" t="s">
        <v>459</v>
      </c>
      <c r="D301" s="13" t="s">
        <v>42</v>
      </c>
      <c r="E301" s="4" t="s">
        <v>25</v>
      </c>
      <c r="F301" s="5" t="n">
        <v>0.000425925925925926</v>
      </c>
      <c r="G301" s="14" t="n">
        <f aca="false">IF(F301&gt;0,(VLOOKUP(E301,[1]Bodovanie!$A$2:$D$9,3)*86400-_xlfn.CEILING.MATH(F301*86400,0.5))*VLOOKUP(E301,[1]Bodovanie!$A$2:$D$9,4)+250,"")</f>
        <v>216</v>
      </c>
      <c r="I301" s="6" t="str">
        <f aca="false">IF(H301&gt;0,(VLOOKUP(E301,Bodovanie!$A$2:$G$13,6)*86400-_xlfn.CEILING.MATH(H301*86400,1)*VLOOKUP(E301,Bodovanie!$A$2:$G$8,7)+250),"0")</f>
        <v>0</v>
      </c>
      <c r="J301" s="6" t="n">
        <f aca="false">IF( OR(H301&gt;0,G301&gt;0),G301+I301,"")</f>
        <v>216</v>
      </c>
    </row>
    <row r="302" customFormat="false" ht="12.8" hidden="false" customHeight="false" outlineLevel="0" collapsed="false">
      <c r="A302" s="3" t="n">
        <v>59</v>
      </c>
      <c r="B302" s="3" t="s">
        <v>462</v>
      </c>
      <c r="C302" s="3" t="s">
        <v>463</v>
      </c>
      <c r="D302" s="3" t="s">
        <v>49</v>
      </c>
      <c r="E302" s="4" t="s">
        <v>25</v>
      </c>
      <c r="F302" s="5" t="n">
        <v>0.000559722222222222</v>
      </c>
      <c r="G302" s="6" t="n">
        <v>193</v>
      </c>
      <c r="I302" s="6" t="str">
        <f aca="false">IF(H302&gt;0,(VLOOKUP(E302,Bodovanie!$A$2:$G$13,6)*86400-_xlfn.CEILING.MATH(H302*86400,1)*VLOOKUP(E302,Bodovanie!$A$2:$G$8,7)+250),"0")</f>
        <v>0</v>
      </c>
      <c r="J302" s="6" t="n">
        <f aca="false">IF( OR(H302&gt;0,G302&gt;0),G302+I302,"")</f>
        <v>193</v>
      </c>
    </row>
  </sheetData>
  <sheetProtection sheet="true" password="dcb9" objects="true" scenarios="true" selectLockedCells="true"/>
  <mergeCells count="11">
    <mergeCell ref="A1:J1"/>
    <mergeCell ref="A2:J2"/>
    <mergeCell ref="A3:J3"/>
    <mergeCell ref="A6:J6"/>
    <mergeCell ref="A9:J9"/>
    <mergeCell ref="A79:J79"/>
    <mergeCell ref="A158:J158"/>
    <mergeCell ref="A200:J200"/>
    <mergeCell ref="A218:J218"/>
    <mergeCell ref="A231:J231"/>
    <mergeCell ref="A243:J24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263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2023-03-21T15:03:58Z</dcterms:created>
  <dc:creator/>
  <dc:description/>
  <dc:language>sk-SK</dc:language>
  <cp:lastModifiedBy/>
  <dcterms:modified xsi:type="dcterms:W3CDTF">2025-07-20T10:38:03Z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